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barchivisrv\archivi\aeg\CARTELLE NOMINATIVE\domy\_FARMACI 2021\_FILE PER DETERMINA\"/>
    </mc:Choice>
  </mc:AlternateContent>
  <bookViews>
    <workbookView xWindow="0" yWindow="0" windowWidth="19200" windowHeight="7050"/>
  </bookViews>
  <sheets>
    <sheet name="Foglio1" sheetId="1" r:id="rId1"/>
  </sheets>
  <definedNames>
    <definedName name="_xlnm._FilterDatabase" localSheetId="0" hidden="1">Foglio1!$A$1:$V$63</definedName>
    <definedName name="_xlnm.Print_Titles" localSheetId="0">Foglio1!$1:$1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1" i="1" l="1"/>
  <c r="V62" i="1" s="1"/>
  <c r="V59" i="1"/>
  <c r="V60" i="1" s="1"/>
  <c r="V57" i="1"/>
  <c r="V56" i="1"/>
  <c r="V55" i="1"/>
  <c r="V54" i="1"/>
  <c r="V52" i="1"/>
  <c r="V51" i="1"/>
  <c r="V53" i="1" s="1"/>
  <c r="V49" i="1"/>
  <c r="V48" i="1"/>
  <c r="V47" i="1"/>
  <c r="V46" i="1"/>
  <c r="V50" i="1" s="1"/>
  <c r="V44" i="1"/>
  <c r="V45" i="1" s="1"/>
  <c r="V42" i="1"/>
  <c r="V41" i="1"/>
  <c r="V39" i="1"/>
  <c r="V40" i="1" s="1"/>
  <c r="V37" i="1"/>
  <c r="V36" i="1"/>
  <c r="V34" i="1"/>
  <c r="V35" i="1" s="1"/>
  <c r="V32" i="1"/>
  <c r="V33" i="1" s="1"/>
  <c r="V30" i="1"/>
  <c r="V29" i="1"/>
  <c r="V28" i="1"/>
  <c r="V26" i="1"/>
  <c r="V25" i="1"/>
  <c r="V24" i="1"/>
  <c r="V22" i="1"/>
  <c r="V23" i="1" s="1"/>
  <c r="V20" i="1"/>
  <c r="V21" i="1" s="1"/>
  <c r="V18" i="1"/>
  <c r="V17" i="1"/>
  <c r="V15" i="1"/>
  <c r="V16" i="1" s="1"/>
  <c r="V13" i="1"/>
  <c r="V12" i="1"/>
  <c r="V10" i="1"/>
  <c r="V11" i="1" s="1"/>
  <c r="V8" i="1"/>
  <c r="V9" i="1" s="1"/>
  <c r="V6" i="1"/>
  <c r="V5" i="1"/>
  <c r="V4" i="1"/>
  <c r="V2" i="1"/>
  <c r="V19" i="1" l="1"/>
  <c r="V38" i="1"/>
  <c r="V3" i="1"/>
  <c r="V31" i="1"/>
  <c r="V43" i="1"/>
  <c r="V27" i="1"/>
  <c r="V58" i="1"/>
  <c r="V7" i="1"/>
  <c r="V14" i="1"/>
  <c r="V63" i="1" l="1"/>
</calcChain>
</file>

<file path=xl/sharedStrings.xml><?xml version="1.0" encoding="utf-8"?>
<sst xmlns="http://schemas.openxmlformats.org/spreadsheetml/2006/main" count="630" uniqueCount="420">
  <si>
    <t>Appalto Specifico</t>
  </si>
  <si>
    <t>Lotto</t>
  </si>
  <si>
    <t>Sub Lotto</t>
  </si>
  <si>
    <t>ATC</t>
  </si>
  <si>
    <t>Descrizione</t>
  </si>
  <si>
    <t>Forma Farmaceutica</t>
  </si>
  <si>
    <t>Dosaggio</t>
  </si>
  <si>
    <t>Unità misura per la formulazione del prezzo</t>
  </si>
  <si>
    <t>Prezzo Offerto</t>
  </si>
  <si>
    <t>Aggiudicazione</t>
  </si>
  <si>
    <t>Fornitore</t>
  </si>
  <si>
    <t>Codice prodotto</t>
  </si>
  <si>
    <t>AIC</t>
  </si>
  <si>
    <t>Descrizione prodotto</t>
  </si>
  <si>
    <t>Fascia</t>
  </si>
  <si>
    <t>Q.ta Confezione</t>
  </si>
  <si>
    <t>Q.ta U.M.</t>
  </si>
  <si>
    <t>Contenuto di Unità Elementari (N° cp - fiale - flaconi - tubi ecc..) in una confezione</t>
  </si>
  <si>
    <t>Fabbisogni occorrenti all'A.O. S.Croce e Carle sino al 31/03/2022</t>
  </si>
  <si>
    <t>XIV AS</t>
  </si>
  <si>
    <t>2513</t>
  </si>
  <si>
    <t>86157093FC</t>
  </si>
  <si>
    <t>L04AA44</t>
  </si>
  <si>
    <t>UPADACITINIB EMIIDRATO</t>
  </si>
  <si>
    <t>COMPRESSA RP</t>
  </si>
  <si>
    <t>15 mg</t>
  </si>
  <si>
    <t>UP</t>
  </si>
  <si>
    <t>Aggiudicato per prezzo</t>
  </si>
  <si>
    <t>AbbVie S.r.l.</t>
  </si>
  <si>
    <t>Lista 002306</t>
  </si>
  <si>
    <t>048399012</t>
  </si>
  <si>
    <t>Rinvoq 15 mg compresse</t>
  </si>
  <si>
    <t>H</t>
  </si>
  <si>
    <t>838</t>
  </si>
  <si>
    <t>861559129C</t>
  </si>
  <si>
    <t>L01BB05</t>
  </si>
  <si>
    <t>FLUDARABINA FOSFATO</t>
  </si>
  <si>
    <t>CONCENTRATO PER SOLUZIONE INIETTABILE</t>
  </si>
  <si>
    <t>50mg/2 ml</t>
  </si>
  <si>
    <t>Accord Healthcare Italia srl</t>
  </si>
  <si>
    <t>801346</t>
  </si>
  <si>
    <t>043104013</t>
  </si>
  <si>
    <t>FLUDARABINA ACCORD 25 MG/ML CONCENTRATO PER SOLUZIONE INIETTABILE O PER INFUSIONE.</t>
  </si>
  <si>
    <t>1541</t>
  </si>
  <si>
    <t>86156199B5</t>
  </si>
  <si>
    <t>N02AA05</t>
  </si>
  <si>
    <t>OXICODONE CLORIDRATO</t>
  </si>
  <si>
    <t>OS cpr cps conf RM/RP</t>
  </si>
  <si>
    <t>10 mg</t>
  </si>
  <si>
    <t>801259</t>
  </si>
  <si>
    <t>042060184</t>
  </si>
  <si>
    <t>OXICODONE ACCORD 10 MG 28 COMPRESSE A RILASCIO PROLUNGATO</t>
  </si>
  <si>
    <t>A</t>
  </si>
  <si>
    <t>2500</t>
  </si>
  <si>
    <t>86156882A8</t>
  </si>
  <si>
    <t>L01CD01</t>
  </si>
  <si>
    <t>PACLITAXEL</t>
  </si>
  <si>
    <t>CONCENTRATO PER SOLUZIONE PER INFUSIONE- FLACONE</t>
  </si>
  <si>
    <t>6mg/ ml 100 ml</t>
  </si>
  <si>
    <t>801305</t>
  </si>
  <si>
    <t>040573053</t>
  </si>
  <si>
    <t>PACLITAXEL ACCORD HEALTHCARE ITALIA 6 MG/ML, CONCENTRATO PER SOLUZIONE PER INFUSIONE - 1 FLACONCINO DA 100 ML</t>
  </si>
  <si>
    <t>C</t>
  </si>
  <si>
    <t>1661</t>
  </si>
  <si>
    <t>8615624DD4</t>
  </si>
  <si>
    <t>V01AA02</t>
  </si>
  <si>
    <t>POLLINE DI GRAMINACEE</t>
  </si>
  <si>
    <t>LIOFILIZZATO ORALE</t>
  </si>
  <si>
    <t>75.000 SQ-T</t>
  </si>
  <si>
    <t>ALK-ABELLO' S.p.A.</t>
  </si>
  <si>
    <t xml:space="preserve">1037908  </t>
  </si>
  <si>
    <t xml:space="preserve">037610019    </t>
  </si>
  <si>
    <t>GRAZAX® - compressa sublinguale</t>
  </si>
  <si>
    <t>1762</t>
  </si>
  <si>
    <t>861563139E</t>
  </si>
  <si>
    <t>J05AP01</t>
  </si>
  <si>
    <t>RIBAVIRINA</t>
  </si>
  <si>
    <t>COMPRESSA/CAPSULA/CONFETTO/COMPRESSA MOLLE/PASTIGLIA</t>
  </si>
  <si>
    <t>200 mg</t>
  </si>
  <si>
    <t>AUROBINDO PHARMA ITALIA SRL</t>
  </si>
  <si>
    <t>50860188</t>
  </si>
  <si>
    <t>041806035</t>
  </si>
  <si>
    <t>RIBAVIRINA AUROBINDO 200 mg capsule rigide 140 cps</t>
  </si>
  <si>
    <t>986</t>
  </si>
  <si>
    <t>8615603C80</t>
  </si>
  <si>
    <t>C05AA01</t>
  </si>
  <si>
    <t>IDROCORTISONE IN ASSOCIAZIONE</t>
  </si>
  <si>
    <t>CREMA RETTALE</t>
  </si>
  <si>
    <t xml:space="preserve">5-10mg/g </t>
  </si>
  <si>
    <t>BAYER S.p.A.</t>
  </si>
  <si>
    <t>23811111</t>
  </si>
  <si>
    <t>013868031</t>
  </si>
  <si>
    <t>PROCTOSEDYL CREMA tubo 20 gr</t>
  </si>
  <si>
    <t>2520</t>
  </si>
  <si>
    <t>8615720D0D</t>
  </si>
  <si>
    <t>B01AF01</t>
  </si>
  <si>
    <t>RIVAROXABAN</t>
  </si>
  <si>
    <t xml:space="preserve">COMPRESSA </t>
  </si>
  <si>
    <t>2,5 mg</t>
  </si>
  <si>
    <t>82229175</t>
  </si>
  <si>
    <t>038744278</t>
  </si>
  <si>
    <t>XARELTO cpr 2,5 mg</t>
  </si>
  <si>
    <t>2044</t>
  </si>
  <si>
    <t>8615638963</t>
  </si>
  <si>
    <t>H02AB08</t>
  </si>
  <si>
    <t>TRIAMCINOLONE</t>
  </si>
  <si>
    <t>PREPARAZIONE INIETTABILE INTRAMUSCOLO</t>
  </si>
  <si>
    <t>40 mg/ml im</t>
  </si>
  <si>
    <t>BRISTOL-MYERS SQUIBB S.r.l.</t>
  </si>
  <si>
    <t>1393727</t>
  </si>
  <si>
    <t>013972056</t>
  </si>
  <si>
    <t>Kenacort - 3 flaconi im/ia 40 mg/ml</t>
  </si>
  <si>
    <t>2026</t>
  </si>
  <si>
    <t>86156367BD</t>
  </si>
  <si>
    <t>N02AX02</t>
  </si>
  <si>
    <t>TRAMADOLO</t>
  </si>
  <si>
    <t>GOCCE</t>
  </si>
  <si>
    <t>100 mg/ml</t>
  </si>
  <si>
    <t>Flacone</t>
  </si>
  <si>
    <t>EG S.P.A.</t>
  </si>
  <si>
    <t>146294</t>
  </si>
  <si>
    <t>035847019</t>
  </si>
  <si>
    <t>TRAMADOLO EG - 10 ml gocce orali soluzione 100 mg/ml</t>
  </si>
  <si>
    <t>2381</t>
  </si>
  <si>
    <t>86156481A6</t>
  </si>
  <si>
    <t>L01CA01</t>
  </si>
  <si>
    <t>VINBLASTINA</t>
  </si>
  <si>
    <t>SOLUZ INIETT/POLV PER SOLUZ PER INFUS</t>
  </si>
  <si>
    <t>161777</t>
  </si>
  <si>
    <t>020430029</t>
  </si>
  <si>
    <t>VELBE 10 mg polvere liofilizzata sterile per uso endovenoso</t>
  </si>
  <si>
    <t>2514</t>
  </si>
  <si>
    <t>86157115A2</t>
  </si>
  <si>
    <t>L01XC25</t>
  </si>
  <si>
    <t>MOGAMULIZUMAB</t>
  </si>
  <si>
    <t>CONCENTRATO PER SOLUZ. PER INFUSIONE</t>
  </si>
  <si>
    <t>4 mg/ml 5 ml</t>
  </si>
  <si>
    <t>KYOWA KIRIN SRL</t>
  </si>
  <si>
    <t>POT-020-001-IT</t>
  </si>
  <si>
    <t>047420017</t>
  </si>
  <si>
    <t>Poteligeo flaconcino di vetro soluz.iniett 20mg/5ml</t>
  </si>
  <si>
    <t>2501</t>
  </si>
  <si>
    <t>861569044E</t>
  </si>
  <si>
    <t>A06AH05</t>
  </si>
  <si>
    <t>NALDEMEDINA</t>
  </si>
  <si>
    <t>COMPRESSA RIVESTITA</t>
  </si>
  <si>
    <t>200 mcg</t>
  </si>
  <si>
    <t>L.MOLTENI &amp; C. DEI F.LLI ALITTI SOC. DI ESERCIZIO S.P.A.</t>
  </si>
  <si>
    <t>H77301-20</t>
  </si>
  <si>
    <t>047626027</t>
  </si>
  <si>
    <t>RIZMOIC 200 microgrammi compresse rivestite con film</t>
  </si>
  <si>
    <t>2268</t>
  </si>
  <si>
    <t>8615680C0B</t>
  </si>
  <si>
    <t>L04AA40</t>
  </si>
  <si>
    <t>CLADRIBINA</t>
  </si>
  <si>
    <t>COMPRESSA</t>
  </si>
  <si>
    <t>Merck Serono SpA</t>
  </si>
  <si>
    <t>FCB104B1</t>
  </si>
  <si>
    <t>045615010</t>
  </si>
  <si>
    <t>MAVENCLAD 10 mg compresse</t>
  </si>
  <si>
    <t>FCB104B4</t>
  </si>
  <si>
    <t>045615022</t>
  </si>
  <si>
    <t>FCB104B6</t>
  </si>
  <si>
    <t>045615046</t>
  </si>
  <si>
    <t>1460</t>
  </si>
  <si>
    <t>8615615669</t>
  </si>
  <si>
    <t>C08CA05</t>
  </si>
  <si>
    <t>NIFEDIPINA</t>
  </si>
  <si>
    <t>COMPRESSA RILASCIO PROLUNGATO</t>
  </si>
  <si>
    <t>30 mg</t>
  </si>
  <si>
    <t>Mylan Italia S.r.l.</t>
  </si>
  <si>
    <t>400548178</t>
  </si>
  <si>
    <t>033718040</t>
  </si>
  <si>
    <t>Nifedipina Mylan Generics Italia 30 mg 28 cpr rp</t>
  </si>
  <si>
    <t>1462</t>
  </si>
  <si>
    <t>861561780F</t>
  </si>
  <si>
    <t>COMPRESSA RILASCIO MODIFICATO/PROLUNGATO</t>
  </si>
  <si>
    <t>60 mg</t>
  </si>
  <si>
    <t>400548179</t>
  </si>
  <si>
    <t>033718053</t>
  </si>
  <si>
    <t>Nifedipina Mylan Generics Italia 60 mg 28 cpr rp</t>
  </si>
  <si>
    <t>1674</t>
  </si>
  <si>
    <t>8615625EA7</t>
  </si>
  <si>
    <t>G01AX11</t>
  </si>
  <si>
    <t>POVIDONE-IODIO</t>
  </si>
  <si>
    <t>Soluzioni vaginali monodose</t>
  </si>
  <si>
    <t>10 %</t>
  </si>
  <si>
    <t>400549821</t>
  </si>
  <si>
    <t>023907025</t>
  </si>
  <si>
    <t>Betadine 10% concentrato e solvente per soluzione vaginale</t>
  </si>
  <si>
    <t>SOP/OTC</t>
  </si>
  <si>
    <t>2519</t>
  </si>
  <si>
    <t>8615719C3A</t>
  </si>
  <si>
    <t>S01LA06</t>
  </si>
  <si>
    <t>BROLUCIZUMAB</t>
  </si>
  <si>
    <t>SOLUZ INIETT intravitreale</t>
  </si>
  <si>
    <t xml:space="preserve">120 mg/ml - 0,165 ml </t>
  </si>
  <si>
    <t>NOVARTIS FARMA SPA</t>
  </si>
  <si>
    <t>753638</t>
  </si>
  <si>
    <t>048480014</t>
  </si>
  <si>
    <t>BEOVU 120 mg/ml soluzione iniettabile in siringa preriempita</t>
  </si>
  <si>
    <t>1707</t>
  </si>
  <si>
    <t>8615626F7A</t>
  </si>
  <si>
    <t>D04AA10</t>
  </si>
  <si>
    <t>PROMETAZINA</t>
  </si>
  <si>
    <t>CREMA</t>
  </si>
  <si>
    <t>0,02</t>
  </si>
  <si>
    <t>Grammo</t>
  </si>
  <si>
    <t>OLCELLI FARMACEUTICI SRL</t>
  </si>
  <si>
    <t>F0080</t>
  </si>
  <si>
    <t>030577011</t>
  </si>
  <si>
    <t>NOVAPHERGAN 2% Crema (Tubo da 30 g) prometazina 2%</t>
  </si>
  <si>
    <t>2529</t>
  </si>
  <si>
    <t>86157337C9</t>
  </si>
  <si>
    <t>L01EA04</t>
  </si>
  <si>
    <t>BOSUTINIB</t>
  </si>
  <si>
    <t xml:space="preserve">COMPRESSA RIVESTITA </t>
  </si>
  <si>
    <t>400 MG</t>
  </si>
  <si>
    <t>PFIZER SRL</t>
  </si>
  <si>
    <t>F000036826</t>
  </si>
  <si>
    <t>042735062</t>
  </si>
  <si>
    <t>Bosulif 400 mg – 28 cpr</t>
  </si>
  <si>
    <t>2516</t>
  </si>
  <si>
    <t>861571481B</t>
  </si>
  <si>
    <t>L04AA29</t>
  </si>
  <si>
    <t>TOFACITINIB</t>
  </si>
  <si>
    <t>F000038049</t>
  </si>
  <si>
    <t>045320088</t>
  </si>
  <si>
    <t>Xeljanz 10 Mg 112 Cpr</t>
  </si>
  <si>
    <t>1644</t>
  </si>
  <si>
    <t>8615623D01</t>
  </si>
  <si>
    <t>J01CA12</t>
  </si>
  <si>
    <t>PIPERACILLINA</t>
  </si>
  <si>
    <t>PREPARAZIONE INIETTABILE EV</t>
  </si>
  <si>
    <t>4 g</t>
  </si>
  <si>
    <t>Pharmatex Italia S.r.l.</t>
  </si>
  <si>
    <t>50201F</t>
  </si>
  <si>
    <t>033958036</t>
  </si>
  <si>
    <t>PIPERTEX 4G - 10 FLC POLVERE</t>
  </si>
  <si>
    <t>2522</t>
  </si>
  <si>
    <t>8615723F86</t>
  </si>
  <si>
    <t>S01AA30</t>
  </si>
  <si>
    <t>CLORAMFENICOLO/COLISTIMETATO SODICO/TETRACICLINA CLORIDRATO</t>
  </si>
  <si>
    <t>UNGUENTO OFTALMICO</t>
  </si>
  <si>
    <t>50mg+ 900000UI+25 mg</t>
  </si>
  <si>
    <t>POLIFARMA S.p.A.</t>
  </si>
  <si>
    <t>20400</t>
  </si>
  <si>
    <t>020605022</t>
  </si>
  <si>
    <t>Colbiocin 10 mg/g / 180.000 UI/g / 5 mg/g unguento oftalmico</t>
  </si>
  <si>
    <t>2058</t>
  </si>
  <si>
    <t>8615640B09</t>
  </si>
  <si>
    <t>S01FA06</t>
  </si>
  <si>
    <t>TROPICAMIDE</t>
  </si>
  <si>
    <t>COLLIRIO CONT MONODOSE</t>
  </si>
  <si>
    <t>0,005</t>
  </si>
  <si>
    <t>23010</t>
  </si>
  <si>
    <t>016453045</t>
  </si>
  <si>
    <t>Tropimil 5 mg/ml collirio monod.</t>
  </si>
  <si>
    <t>794</t>
  </si>
  <si>
    <t>86155890F6</t>
  </si>
  <si>
    <t>N03AA02</t>
  </si>
  <si>
    <t>FENOBARBITAL SODICO</t>
  </si>
  <si>
    <t>PREPARAZIONE INIETTABILE INTRAMUSCOLO/ENDOVENA/SOTTOCUTE(senza richieste di particolari condizioni di conservazione in relazione alla temperatura)</t>
  </si>
  <si>
    <t>100 mg im/ev/sc</t>
  </si>
  <si>
    <t>S.A.L.F SPA LABORATORIO FARMACOLOGICO</t>
  </si>
  <si>
    <t>FEN0100</t>
  </si>
  <si>
    <t>030669028</t>
  </si>
  <si>
    <t>FENOBARBITALE SODICO 100 mg/2ml FIALA VETRO</t>
  </si>
  <si>
    <t>2503</t>
  </si>
  <si>
    <t>861569586D</t>
  </si>
  <si>
    <t>D11AH05</t>
  </si>
  <si>
    <t>DUPILUMAB</t>
  </si>
  <si>
    <t>SOLUZIONE INIETTABILE (Dermatite atopica adolescenti)</t>
  </si>
  <si>
    <t>Sanofi S.r.l.</t>
  </si>
  <si>
    <t>80014105</t>
  </si>
  <si>
    <t>045676107</t>
  </si>
  <si>
    <t>DUPIXENT 200 MG SOLUZIONE INIETTABILE IN SIRINGA PRERIEMPITA CON SISTEMA DI SICUREZZA - 1,14 ml (175 MG/ML) - VETRO</t>
  </si>
  <si>
    <t>2505</t>
  </si>
  <si>
    <t>8615699BB9</t>
  </si>
  <si>
    <t>SOLUZIONE INIETTABILE (asma)</t>
  </si>
  <si>
    <t>80014303</t>
  </si>
  <si>
    <t>045676095</t>
  </si>
  <si>
    <t>DUPIXENT 200 MG SOLUZIONE INIETTABILE IN SIRINGA PRERIEMPITA CON SISTEMA DI SICUREZZA - 1,14 ML (175 MG/ML) - VETRO</t>
  </si>
  <si>
    <t>2504</t>
  </si>
  <si>
    <t>8615698AE6</t>
  </si>
  <si>
    <t>300 mg</t>
  </si>
  <si>
    <t>80014304</t>
  </si>
  <si>
    <t>045676057</t>
  </si>
  <si>
    <t>DUPIXENT 300 MG SOLUZIONE INIETTABILE IN SIRINGA PRERIEMPITA CON SISTEMA DI SICUREZZA - 2 ML (150 MG/ML) - VETRO</t>
  </si>
  <si>
    <t>2506</t>
  </si>
  <si>
    <t>8615701D5F</t>
  </si>
  <si>
    <t>SOLUZIONE INIETTABILE (Rinosinusite cronica con poliposi nasale grave)</t>
  </si>
  <si>
    <t>80014109</t>
  </si>
  <si>
    <t>045676172</t>
  </si>
  <si>
    <t>DUPIXENT 300 MG SOLUZIONE INIETTABILE PENNE PRERIEMPITA 2 ML (150 MG/ML) - VETRO</t>
  </si>
  <si>
    <t>2518</t>
  </si>
  <si>
    <t>8615718B67</t>
  </si>
  <si>
    <t>S01XA18</t>
  </si>
  <si>
    <t>CICLOSPORINA</t>
  </si>
  <si>
    <t>collirio emulsione monodose</t>
  </si>
  <si>
    <t>1 mg/ml - 0,3 ml</t>
  </si>
  <si>
    <t xml:space="preserve">Santen Italy S.r.l. </t>
  </si>
  <si>
    <t>30927</t>
  </si>
  <si>
    <t>046918049</t>
  </si>
  <si>
    <t>VERKAZIA 1 mg/ml collirio, emulsione 120 contenitori monodose</t>
  </si>
  <si>
    <t>2523</t>
  </si>
  <si>
    <t>861572405E</t>
  </si>
  <si>
    <t>S01JA51</t>
  </si>
  <si>
    <t>FLUORESCEINA SODICA/OXIBUPROCAINA CLORIDRATO</t>
  </si>
  <si>
    <t>COLLIRIO</t>
  </si>
  <si>
    <t>1,25 mg/ml + 3 mg/ml - 5 ml</t>
  </si>
  <si>
    <t>30700</t>
  </si>
  <si>
    <t>046306015</t>
  </si>
  <si>
    <t>FLUREKAIN 1,25MG/ML+3MG/ML collirio soluzione</t>
  </si>
  <si>
    <t>2507</t>
  </si>
  <si>
    <t>a</t>
  </si>
  <si>
    <t>L01XE43</t>
  </si>
  <si>
    <t>BRIGATINIB</t>
  </si>
  <si>
    <t>Takeda Italia SpA, società con socio unico, (società soggetta all'attività di direzione e coordinamento di Takeda Pharmaceutical Company Ltd. Japan)</t>
  </si>
  <si>
    <t>6234675</t>
  </si>
  <si>
    <t>047416110</t>
  </si>
  <si>
    <t xml:space="preserve">ALUNBRIG 30 mg compresse rivestite con film </t>
  </si>
  <si>
    <t>b</t>
  </si>
  <si>
    <t xml:space="preserve">90 mg </t>
  </si>
  <si>
    <t>6234676</t>
  </si>
  <si>
    <t>047416084</t>
  </si>
  <si>
    <t xml:space="preserve">ALUNBRIG 90 mg compresse rivestite con film </t>
  </si>
  <si>
    <t>d</t>
  </si>
  <si>
    <t>90 mg+180 mg</t>
  </si>
  <si>
    <t>6234678</t>
  </si>
  <si>
    <t>047416122</t>
  </si>
  <si>
    <t xml:space="preserve">ALUNBRIG 90/180 mg compresse rivestite con film </t>
  </si>
  <si>
    <t>801</t>
  </si>
  <si>
    <t>86155901C9</t>
  </si>
  <si>
    <t>N02AB03</t>
  </si>
  <si>
    <t>FENTANIL</t>
  </si>
  <si>
    <t>SISTEMA TRANSDERMICO</t>
  </si>
  <si>
    <t>100 mcg/h</t>
  </si>
  <si>
    <t>Aggiudicato per sorteggio</t>
  </si>
  <si>
    <t>1137861</t>
  </si>
  <si>
    <t>037405228</t>
  </si>
  <si>
    <t xml:space="preserve">MATRIFEN 100 MCG/H - 3 CEROTTI </t>
  </si>
  <si>
    <t>2525</t>
  </si>
  <si>
    <t>8615726204</t>
  </si>
  <si>
    <t>H02AB10</t>
  </si>
  <si>
    <t>CORTISONE ACETATO</t>
  </si>
  <si>
    <t>25 mg</t>
  </si>
  <si>
    <t xml:space="preserve">TEOFARMA S.R.L. </t>
  </si>
  <si>
    <t>290847</t>
  </si>
  <si>
    <t>004561015</t>
  </si>
  <si>
    <t>CORTONE ACETATO 25 mg. 20 cpr</t>
  </si>
  <si>
    <t>220</t>
  </si>
  <si>
    <t>8615684F57</t>
  </si>
  <si>
    <t>P01AX06</t>
  </si>
  <si>
    <t>ATOVAQUONE</t>
  </si>
  <si>
    <t>SOSPENSIONE OS</t>
  </si>
  <si>
    <t>750 mg/5 ml 226 ml di sospensione</t>
  </si>
  <si>
    <t>TILLOMED Italia Srl</t>
  </si>
  <si>
    <t>0ATO100250H</t>
  </si>
  <si>
    <t>048163012</t>
  </si>
  <si>
    <t>ATOVAQUONE Glenmark 1 flacone sospensione orale 36 g  (750 mg/5 ml) 240 ml</t>
  </si>
  <si>
    <t>AbbVie S.r.l. Totale</t>
  </si>
  <si>
    <t>Accord Healthcare Italia srl Totale</t>
  </si>
  <si>
    <t>ALK-ABELLO' S.p.A. Totale</t>
  </si>
  <si>
    <t>AUROBINDO PHARMA ITALIA SRL Totale</t>
  </si>
  <si>
    <t>BAYER S.p.A. Totale</t>
  </si>
  <si>
    <t>BRISTOL-MYERS SQUIBB S.r.l. Totale</t>
  </si>
  <si>
    <t>EG S.P.A. Totale</t>
  </si>
  <si>
    <t>KYOWA KIRIN SRL Totale</t>
  </si>
  <si>
    <t>L.MOLTENI &amp; C. DEI F.LLI ALITTI SOC. DI ESERCIZIO S.P.A. Totale</t>
  </si>
  <si>
    <t>Merck Serono SpA Totale</t>
  </si>
  <si>
    <t>Mylan Italia S.r.l. Totale</t>
  </si>
  <si>
    <t>NOVARTIS FARMA SPA Totale</t>
  </si>
  <si>
    <t>OLCELLI FARMACEUTICI SRL Totale</t>
  </si>
  <si>
    <t>PFIZER SRL Totale</t>
  </si>
  <si>
    <t>Pharmatex Italia S.r.l. Totale</t>
  </si>
  <si>
    <t>POLIFARMA S.p.A. Totale</t>
  </si>
  <si>
    <t>S.A.L.F SPA LABORATORIO FARMACOLOGICO Totale</t>
  </si>
  <si>
    <t>Sanofi S.r.l. Totale</t>
  </si>
  <si>
    <t>Santen Italy S.r.l.  Totale</t>
  </si>
  <si>
    <t>Takeda Italia SpA, società con socio unico, (società soggetta all'attività di direzione e coordinamento di Takeda Pharmaceutical Company Ltd. Japan) Totale</t>
  </si>
  <si>
    <t>TEOFARMA S.R.L.  Totale</t>
  </si>
  <si>
    <t>TILLOMED Italia Srl Totale</t>
  </si>
  <si>
    <t>Totale complessivo</t>
  </si>
  <si>
    <t xml:space="preserve">CIG DERIVATI </t>
  </si>
  <si>
    <t>CIG SCR</t>
  </si>
  <si>
    <t xml:space="preserve">Importo complessivo presunto sino al 31/03/2022 </t>
  </si>
  <si>
    <t>8615702E32</t>
  </si>
  <si>
    <t>8717218BDA</t>
  </si>
  <si>
    <t>871724849E</t>
  </si>
  <si>
    <t>87172863FA</t>
  </si>
  <si>
    <t>87173053A8</t>
  </si>
  <si>
    <t>8717335C67</t>
  </si>
  <si>
    <t>8717353B42</t>
  </si>
  <si>
    <t>871736552B</t>
  </si>
  <si>
    <t>8717376E3C</t>
  </si>
  <si>
    <t>8718032B96</t>
  </si>
  <si>
    <t>87198041E6</t>
  </si>
  <si>
    <t>8719818D70</t>
  </si>
  <si>
    <t>87198442E8</t>
  </si>
  <si>
    <t>87198621C3</t>
  </si>
  <si>
    <t>8719889809</t>
  </si>
  <si>
    <t>8719898F74</t>
  </si>
  <si>
    <t>871990988A</t>
  </si>
  <si>
    <t>8719921273</t>
  </si>
  <si>
    <t>8719927765</t>
  </si>
  <si>
    <t>87199423C7</t>
  </si>
  <si>
    <t>8720584592</t>
  </si>
  <si>
    <t>87205991F4</t>
  </si>
  <si>
    <t>8720614E51</t>
  </si>
  <si>
    <t>87206804CB</t>
  </si>
  <si>
    <t>872142291B</t>
  </si>
  <si>
    <t>8721113A1C</t>
  </si>
  <si>
    <t>8721136D16</t>
  </si>
  <si>
    <t>8721275FCA</t>
  </si>
  <si>
    <t>8721294F78</t>
  </si>
  <si>
    <t>872125929A</t>
  </si>
  <si>
    <t>872064149C</t>
  </si>
  <si>
    <t>872146194A</t>
  </si>
  <si>
    <t>87215101BC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</si>
</sst>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#,##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1"/>
      <color indexed="8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34"/>
      </patternFill>
    </fill>
    <fill>
      <patternFill patternType="solid">
        <fgColor theme="0" tint="-0.14999847407452621"/>
        <bgColor indexed="5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textRotation="90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/>
    </xf>
    <xf numFmtId="49" fontId="3" fillId="4" borderId="1" xfId="0" applyNumberFormat="1" applyFont="1" applyFill="1" applyBorder="1" applyAlignment="1" applyProtection="1">
      <alignment horizontal="center" wrapText="1"/>
    </xf>
    <xf numFmtId="49" fontId="3" fillId="4" borderId="1" xfId="0" applyNumberFormat="1" applyFont="1" applyFill="1" applyBorder="1" applyAlignment="1" applyProtection="1">
      <alignment wrapText="1"/>
    </xf>
    <xf numFmtId="49" fontId="3" fillId="4" borderId="1" xfId="0" applyNumberFormat="1" applyFont="1" applyFill="1" applyBorder="1" applyAlignment="1" applyProtection="1">
      <alignment wrapText="1"/>
      <protection locked="0"/>
    </xf>
    <xf numFmtId="49" fontId="3" fillId="4" borderId="1" xfId="0" applyNumberFormat="1" applyFont="1" applyFill="1" applyBorder="1" applyAlignment="1" applyProtection="1">
      <alignment horizontal="center" wrapText="1"/>
      <protection locked="0"/>
    </xf>
    <xf numFmtId="164" fontId="4" fillId="4" borderId="1" xfId="0" applyNumberFormat="1" applyFont="1" applyFill="1" applyBorder="1" applyAlignment="1" applyProtection="1">
      <alignment wrapText="1"/>
      <protection locked="0"/>
    </xf>
    <xf numFmtId="49" fontId="5" fillId="4" borderId="1" xfId="0" applyNumberFormat="1" applyFont="1" applyFill="1" applyBorder="1" applyAlignment="1" applyProtection="1">
      <alignment wrapText="1"/>
      <protection locked="0"/>
    </xf>
    <xf numFmtId="3" fontId="0" fillId="4" borderId="1" xfId="0" applyNumberFormat="1" applyFill="1" applyBorder="1" applyAlignment="1">
      <alignment horizontal="center"/>
    </xf>
    <xf numFmtId="164" fontId="0" fillId="4" borderId="1" xfId="0" applyNumberFormat="1" applyFill="1" applyBorder="1"/>
    <xf numFmtId="3" fontId="0" fillId="4" borderId="1" xfId="1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 applyProtection="1">
      <alignment horizontal="center" wrapText="1"/>
    </xf>
    <xf numFmtId="49" fontId="3" fillId="5" borderId="1" xfId="0" applyNumberFormat="1" applyFont="1" applyFill="1" applyBorder="1" applyAlignment="1" applyProtection="1">
      <alignment wrapText="1"/>
      <protection locked="0"/>
    </xf>
    <xf numFmtId="0" fontId="0" fillId="6" borderId="1" xfId="0" applyFont="1" applyFill="1" applyBorder="1" applyAlignment="1">
      <alignment horizontal="center"/>
    </xf>
    <xf numFmtId="49" fontId="3" fillId="6" borderId="1" xfId="0" applyNumberFormat="1" applyFont="1" applyFill="1" applyBorder="1" applyAlignment="1" applyProtection="1">
      <alignment horizontal="center" wrapText="1"/>
    </xf>
    <xf numFmtId="49" fontId="3" fillId="6" borderId="1" xfId="0" applyNumberFormat="1" applyFont="1" applyFill="1" applyBorder="1" applyAlignment="1" applyProtection="1">
      <alignment wrapText="1"/>
    </xf>
    <xf numFmtId="49" fontId="3" fillId="6" borderId="1" xfId="0" applyNumberFormat="1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center" wrapText="1"/>
      <protection locked="0"/>
    </xf>
    <xf numFmtId="164" fontId="4" fillId="6" borderId="1" xfId="0" applyNumberFormat="1" applyFont="1" applyFill="1" applyBorder="1" applyAlignment="1" applyProtection="1">
      <alignment wrapText="1"/>
      <protection locked="0"/>
    </xf>
    <xf numFmtId="49" fontId="5" fillId="6" borderId="1" xfId="0" applyNumberFormat="1" applyFont="1" applyFill="1" applyBorder="1" applyAlignment="1" applyProtection="1">
      <alignment wrapText="1"/>
      <protection locked="0"/>
    </xf>
    <xf numFmtId="3" fontId="0" fillId="6" borderId="1" xfId="0" applyNumberFormat="1" applyFill="1" applyBorder="1" applyAlignment="1">
      <alignment horizontal="center"/>
    </xf>
    <xf numFmtId="0" fontId="6" fillId="0" borderId="0" xfId="0" applyFont="1"/>
    <xf numFmtId="0" fontId="3" fillId="4" borderId="1" xfId="0" applyFont="1" applyFill="1" applyBorder="1" applyAlignment="1" applyProtection="1">
      <alignment horizontal="center" wrapText="1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6" borderId="1" xfId="0" applyFont="1" applyFill="1" applyBorder="1" applyAlignment="1" applyProtection="1">
      <alignment horizontal="center"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" fontId="6" fillId="6" borderId="1" xfId="0" applyNumberFormat="1" applyFont="1" applyFill="1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tabSelected="1" topLeftCell="K60" zoomScaleNormal="100" workbookViewId="0">
      <selection activeCell="V64" sqref="V64"/>
    </sheetView>
  </sheetViews>
  <sheetFormatPr defaultRowHeight="45.5" customHeight="1" outlineLevelRow="2" x14ac:dyDescent="0.35"/>
  <cols>
    <col min="1" max="1" width="8.453125" customWidth="1"/>
    <col min="2" max="2" width="8.7265625" customWidth="1"/>
    <col min="3" max="3" width="6.36328125" customWidth="1"/>
    <col min="4" max="4" width="12.6328125" style="32" customWidth="1"/>
    <col min="5" max="5" width="11.81640625" style="33" customWidth="1"/>
    <col min="6" max="6" width="8.7265625" customWidth="1"/>
    <col min="7" max="7" width="13.90625" customWidth="1"/>
    <col min="8" max="8" width="13" customWidth="1"/>
    <col min="9" max="9" width="8.7265625" customWidth="1"/>
    <col min="10" max="10" width="5.1796875" customWidth="1"/>
    <col min="11" max="11" width="13.54296875" customWidth="1"/>
    <col min="12" max="12" width="10.453125" customWidth="1"/>
    <col min="13" max="13" width="23.7265625" customWidth="1"/>
    <col min="14" max="14" width="8.7265625" customWidth="1"/>
    <col min="15" max="15" width="9.6328125" customWidth="1"/>
    <col min="16" max="16" width="26.08984375" style="26" customWidth="1"/>
    <col min="17" max="17" width="6.54296875" customWidth="1"/>
    <col min="18" max="18" width="6.1796875" customWidth="1"/>
    <col min="19" max="19" width="5.6328125" customWidth="1"/>
    <col min="20" max="20" width="9.453125" customWidth="1"/>
    <col min="21" max="21" width="10.36328125" customWidth="1"/>
    <col min="22" max="22" width="14.36328125" customWidth="1"/>
  </cols>
  <sheetData>
    <row r="1" spans="1:22" ht="125.5" customHeight="1" x14ac:dyDescent="0.35">
      <c r="A1" s="1" t="s">
        <v>0</v>
      </c>
      <c r="B1" s="1" t="s">
        <v>1</v>
      </c>
      <c r="C1" s="1" t="s">
        <v>2</v>
      </c>
      <c r="D1" s="1" t="s">
        <v>385</v>
      </c>
      <c r="E1" s="1" t="s">
        <v>384</v>
      </c>
      <c r="F1" s="1" t="s">
        <v>3</v>
      </c>
      <c r="G1" s="1" t="s">
        <v>4</v>
      </c>
      <c r="H1" s="1" t="s">
        <v>5</v>
      </c>
      <c r="I1" s="1" t="s">
        <v>6</v>
      </c>
      <c r="J1" s="2" t="s">
        <v>7</v>
      </c>
      <c r="K1" s="3" t="s">
        <v>8</v>
      </c>
      <c r="L1" s="2" t="s">
        <v>9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4" t="s">
        <v>15</v>
      </c>
      <c r="S1" s="4" t="s">
        <v>16</v>
      </c>
      <c r="T1" s="4" t="s">
        <v>17</v>
      </c>
      <c r="U1" s="5" t="s">
        <v>18</v>
      </c>
      <c r="V1" s="3" t="s">
        <v>386</v>
      </c>
    </row>
    <row r="2" spans="1:22" ht="45.5" customHeight="1" outlineLevel="2" x14ac:dyDescent="0.35">
      <c r="A2" s="6" t="s">
        <v>19</v>
      </c>
      <c r="B2" s="7" t="s">
        <v>20</v>
      </c>
      <c r="C2" s="8"/>
      <c r="D2" s="27" t="s">
        <v>21</v>
      </c>
      <c r="E2" s="28" t="s">
        <v>388</v>
      </c>
      <c r="F2" s="8" t="s">
        <v>22</v>
      </c>
      <c r="G2" s="8" t="s">
        <v>23</v>
      </c>
      <c r="H2" s="8" t="s">
        <v>24</v>
      </c>
      <c r="I2" s="9" t="s">
        <v>25</v>
      </c>
      <c r="J2" s="10" t="s">
        <v>26</v>
      </c>
      <c r="K2" s="11">
        <v>19.59714</v>
      </c>
      <c r="L2" s="9" t="s">
        <v>27</v>
      </c>
      <c r="M2" s="12" t="s">
        <v>28</v>
      </c>
      <c r="N2" s="9" t="s">
        <v>29</v>
      </c>
      <c r="O2" s="9" t="s">
        <v>30</v>
      </c>
      <c r="P2" s="12" t="s">
        <v>31</v>
      </c>
      <c r="Q2" s="10" t="s">
        <v>32</v>
      </c>
      <c r="R2" s="10">
        <v>28</v>
      </c>
      <c r="S2" s="10">
        <v>0</v>
      </c>
      <c r="T2" s="10">
        <v>28</v>
      </c>
      <c r="U2" s="13">
        <v>84</v>
      </c>
      <c r="V2" s="14">
        <f>K2*U2</f>
        <v>1646.15976</v>
      </c>
    </row>
    <row r="3" spans="1:22" ht="45.5" customHeight="1" outlineLevel="1" x14ac:dyDescent="0.35">
      <c r="A3" s="6"/>
      <c r="B3" s="7"/>
      <c r="C3" s="8"/>
      <c r="D3" s="27"/>
      <c r="E3" s="29"/>
      <c r="F3" s="8"/>
      <c r="G3" s="8"/>
      <c r="H3" s="8"/>
      <c r="I3" s="9"/>
      <c r="J3" s="10"/>
      <c r="K3" s="11"/>
      <c r="L3" s="9"/>
      <c r="M3" s="12" t="s">
        <v>361</v>
      </c>
      <c r="N3" s="9"/>
      <c r="O3" s="9"/>
      <c r="P3" s="12"/>
      <c r="Q3" s="10"/>
      <c r="R3" s="10"/>
      <c r="S3" s="10"/>
      <c r="T3" s="10"/>
      <c r="U3" s="13"/>
      <c r="V3" s="14">
        <f>SUBTOTAL(9,V2:V2)</f>
        <v>1646.15976</v>
      </c>
    </row>
    <row r="4" spans="1:22" ht="71.5" customHeight="1" outlineLevel="2" x14ac:dyDescent="0.35">
      <c r="A4" s="6" t="s">
        <v>19</v>
      </c>
      <c r="B4" s="7" t="s">
        <v>33</v>
      </c>
      <c r="C4" s="8"/>
      <c r="D4" s="27" t="s">
        <v>34</v>
      </c>
      <c r="E4" s="7" t="s">
        <v>389</v>
      </c>
      <c r="F4" s="8" t="s">
        <v>35</v>
      </c>
      <c r="G4" s="8" t="s">
        <v>36</v>
      </c>
      <c r="H4" s="8" t="s">
        <v>37</v>
      </c>
      <c r="I4" s="9" t="s">
        <v>38</v>
      </c>
      <c r="J4" s="10" t="s">
        <v>26</v>
      </c>
      <c r="K4" s="11">
        <v>60</v>
      </c>
      <c r="L4" s="9" t="s">
        <v>27</v>
      </c>
      <c r="M4" s="12" t="s">
        <v>39</v>
      </c>
      <c r="N4" s="9" t="s">
        <v>40</v>
      </c>
      <c r="O4" s="9" t="s">
        <v>41</v>
      </c>
      <c r="P4" s="12" t="s">
        <v>42</v>
      </c>
      <c r="Q4" s="10" t="s">
        <v>32</v>
      </c>
      <c r="R4" s="10">
        <v>1</v>
      </c>
      <c r="S4" s="10">
        <v>0</v>
      </c>
      <c r="T4" s="10">
        <v>1</v>
      </c>
      <c r="U4" s="13">
        <v>150</v>
      </c>
      <c r="V4" s="14">
        <f>K4*U4</f>
        <v>9000</v>
      </c>
    </row>
    <row r="5" spans="1:22" ht="45.5" customHeight="1" outlineLevel="2" x14ac:dyDescent="0.35">
      <c r="A5" s="6" t="s">
        <v>19</v>
      </c>
      <c r="B5" s="7" t="s">
        <v>43</v>
      </c>
      <c r="C5" s="8"/>
      <c r="D5" s="27" t="s">
        <v>44</v>
      </c>
      <c r="E5" s="7" t="s">
        <v>390</v>
      </c>
      <c r="F5" s="8" t="s">
        <v>45</v>
      </c>
      <c r="G5" s="8" t="s">
        <v>46</v>
      </c>
      <c r="H5" s="8" t="s">
        <v>47</v>
      </c>
      <c r="I5" s="9" t="s">
        <v>48</v>
      </c>
      <c r="J5" s="10" t="s">
        <v>26</v>
      </c>
      <c r="K5" s="11">
        <v>0.16370000000000001</v>
      </c>
      <c r="L5" s="9" t="s">
        <v>27</v>
      </c>
      <c r="M5" s="12" t="s">
        <v>39</v>
      </c>
      <c r="N5" s="9" t="s">
        <v>49</v>
      </c>
      <c r="O5" s="9" t="s">
        <v>50</v>
      </c>
      <c r="P5" s="12" t="s">
        <v>51</v>
      </c>
      <c r="Q5" s="10" t="s">
        <v>52</v>
      </c>
      <c r="R5" s="10">
        <v>28</v>
      </c>
      <c r="S5" s="10">
        <v>0</v>
      </c>
      <c r="T5" s="10">
        <v>28</v>
      </c>
      <c r="U5" s="13">
        <v>700</v>
      </c>
      <c r="V5" s="14">
        <f>K5*U5</f>
        <v>114.59</v>
      </c>
    </row>
    <row r="6" spans="1:22" ht="82" customHeight="1" outlineLevel="2" x14ac:dyDescent="0.35">
      <c r="A6" s="6" t="s">
        <v>19</v>
      </c>
      <c r="B6" s="7" t="s">
        <v>53</v>
      </c>
      <c r="C6" s="8"/>
      <c r="D6" s="27" t="s">
        <v>54</v>
      </c>
      <c r="E6" s="7" t="s">
        <v>391</v>
      </c>
      <c r="F6" s="8" t="s">
        <v>55</v>
      </c>
      <c r="G6" s="8" t="s">
        <v>56</v>
      </c>
      <c r="H6" s="8" t="s">
        <v>57</v>
      </c>
      <c r="I6" s="9" t="s">
        <v>58</v>
      </c>
      <c r="J6" s="10" t="s">
        <v>26</v>
      </c>
      <c r="K6" s="11">
        <v>75</v>
      </c>
      <c r="L6" s="9" t="s">
        <v>27</v>
      </c>
      <c r="M6" s="12" t="s">
        <v>39</v>
      </c>
      <c r="N6" s="9" t="s">
        <v>59</v>
      </c>
      <c r="O6" s="9" t="s">
        <v>60</v>
      </c>
      <c r="P6" s="12" t="s">
        <v>61</v>
      </c>
      <c r="Q6" s="10" t="s">
        <v>62</v>
      </c>
      <c r="R6" s="10">
        <v>1</v>
      </c>
      <c r="S6" s="10">
        <v>0</v>
      </c>
      <c r="T6" s="10">
        <v>1</v>
      </c>
      <c r="U6" s="13">
        <v>400</v>
      </c>
      <c r="V6" s="14">
        <f>K6*U6</f>
        <v>30000</v>
      </c>
    </row>
    <row r="7" spans="1:22" ht="45.5" customHeight="1" outlineLevel="1" x14ac:dyDescent="0.35">
      <c r="A7" s="6"/>
      <c r="B7" s="7"/>
      <c r="C7" s="8"/>
      <c r="D7" s="27"/>
      <c r="E7" s="7"/>
      <c r="F7" s="8"/>
      <c r="G7" s="8"/>
      <c r="H7" s="8"/>
      <c r="I7" s="9"/>
      <c r="J7" s="10"/>
      <c r="K7" s="11"/>
      <c r="L7" s="9"/>
      <c r="M7" s="12" t="s">
        <v>362</v>
      </c>
      <c r="N7" s="9"/>
      <c r="O7" s="9"/>
      <c r="P7" s="12"/>
      <c r="Q7" s="10"/>
      <c r="R7" s="10"/>
      <c r="S7" s="10"/>
      <c r="T7" s="10"/>
      <c r="U7" s="13"/>
      <c r="V7" s="14">
        <f>SUBTOTAL(9,V4:V6)</f>
        <v>39114.589999999997</v>
      </c>
    </row>
    <row r="8" spans="1:22" ht="45.5" customHeight="1" outlineLevel="2" x14ac:dyDescent="0.35">
      <c r="A8" s="6" t="s">
        <v>19</v>
      </c>
      <c r="B8" s="7" t="s">
        <v>63</v>
      </c>
      <c r="C8" s="8"/>
      <c r="D8" s="27" t="s">
        <v>64</v>
      </c>
      <c r="E8" s="7" t="s">
        <v>392</v>
      </c>
      <c r="F8" s="8" t="s">
        <v>65</v>
      </c>
      <c r="G8" s="8" t="s">
        <v>66</v>
      </c>
      <c r="H8" s="8" t="s">
        <v>67</v>
      </c>
      <c r="I8" s="9" t="s">
        <v>68</v>
      </c>
      <c r="J8" s="10" t="s">
        <v>26</v>
      </c>
      <c r="K8" s="11">
        <v>1.6</v>
      </c>
      <c r="L8" s="9" t="s">
        <v>27</v>
      </c>
      <c r="M8" s="12" t="s">
        <v>69</v>
      </c>
      <c r="N8" s="9" t="s">
        <v>70</v>
      </c>
      <c r="O8" s="9" t="s">
        <v>71</v>
      </c>
      <c r="P8" s="12" t="s">
        <v>72</v>
      </c>
      <c r="Q8" s="10" t="s">
        <v>52</v>
      </c>
      <c r="R8" s="10">
        <v>30</v>
      </c>
      <c r="S8" s="10">
        <v>0</v>
      </c>
      <c r="T8" s="10">
        <v>30</v>
      </c>
      <c r="U8" s="15">
        <v>10000</v>
      </c>
      <c r="V8" s="14">
        <f>K8*U8</f>
        <v>16000</v>
      </c>
    </row>
    <row r="9" spans="1:22" ht="45.5" customHeight="1" outlineLevel="1" x14ac:dyDescent="0.35">
      <c r="A9" s="6"/>
      <c r="B9" s="7"/>
      <c r="C9" s="8"/>
      <c r="D9" s="27"/>
      <c r="E9" s="7"/>
      <c r="F9" s="8"/>
      <c r="G9" s="8"/>
      <c r="H9" s="8"/>
      <c r="I9" s="9"/>
      <c r="J9" s="10"/>
      <c r="K9" s="11"/>
      <c r="L9" s="9"/>
      <c r="M9" s="12" t="s">
        <v>363</v>
      </c>
      <c r="N9" s="9"/>
      <c r="O9" s="9"/>
      <c r="P9" s="12"/>
      <c r="Q9" s="10"/>
      <c r="R9" s="10"/>
      <c r="S9" s="10"/>
      <c r="T9" s="10"/>
      <c r="U9" s="15"/>
      <c r="V9" s="14">
        <f>SUBTOTAL(9,V8:V8)</f>
        <v>16000</v>
      </c>
    </row>
    <row r="10" spans="1:22" ht="45.5" customHeight="1" outlineLevel="2" x14ac:dyDescent="0.35">
      <c r="A10" s="6" t="s">
        <v>19</v>
      </c>
      <c r="B10" s="7" t="s">
        <v>73</v>
      </c>
      <c r="C10" s="8"/>
      <c r="D10" s="27" t="s">
        <v>74</v>
      </c>
      <c r="E10" s="7" t="s">
        <v>393</v>
      </c>
      <c r="F10" s="8" t="s">
        <v>75</v>
      </c>
      <c r="G10" s="8" t="s">
        <v>76</v>
      </c>
      <c r="H10" s="8" t="s">
        <v>77</v>
      </c>
      <c r="I10" s="9" t="s">
        <v>78</v>
      </c>
      <c r="J10" s="10" t="s">
        <v>26</v>
      </c>
      <c r="K10" s="11">
        <v>0.44</v>
      </c>
      <c r="L10" s="9" t="s">
        <v>27</v>
      </c>
      <c r="M10" s="12" t="s">
        <v>79</v>
      </c>
      <c r="N10" s="9" t="s">
        <v>80</v>
      </c>
      <c r="O10" s="9" t="s">
        <v>81</v>
      </c>
      <c r="P10" s="12" t="s">
        <v>82</v>
      </c>
      <c r="Q10" s="10" t="s">
        <v>52</v>
      </c>
      <c r="R10" s="10">
        <v>140</v>
      </c>
      <c r="S10" s="10">
        <v>0</v>
      </c>
      <c r="T10" s="10">
        <v>140</v>
      </c>
      <c r="U10" s="13">
        <v>140</v>
      </c>
      <c r="V10" s="14">
        <f>K10*U10</f>
        <v>61.6</v>
      </c>
    </row>
    <row r="11" spans="1:22" ht="45.5" customHeight="1" outlineLevel="1" x14ac:dyDescent="0.35">
      <c r="A11" s="6"/>
      <c r="B11" s="7"/>
      <c r="C11" s="8"/>
      <c r="D11" s="27"/>
      <c r="E11" s="7"/>
      <c r="F11" s="8"/>
      <c r="G11" s="8"/>
      <c r="H11" s="8"/>
      <c r="I11" s="9"/>
      <c r="J11" s="10"/>
      <c r="K11" s="11"/>
      <c r="L11" s="9"/>
      <c r="M11" s="12" t="s">
        <v>364</v>
      </c>
      <c r="N11" s="9"/>
      <c r="O11" s="9"/>
      <c r="P11" s="12"/>
      <c r="Q11" s="10"/>
      <c r="R11" s="10"/>
      <c r="S11" s="10"/>
      <c r="T11" s="10"/>
      <c r="U11" s="13"/>
      <c r="V11" s="14">
        <f>SUBTOTAL(9,V10:V10)</f>
        <v>61.6</v>
      </c>
    </row>
    <row r="12" spans="1:22" ht="45.5" customHeight="1" outlineLevel="2" x14ac:dyDescent="0.35">
      <c r="A12" s="6" t="s">
        <v>19</v>
      </c>
      <c r="B12" s="7" t="s">
        <v>83</v>
      </c>
      <c r="C12" s="8"/>
      <c r="D12" s="27" t="s">
        <v>84</v>
      </c>
      <c r="E12" s="7" t="s">
        <v>394</v>
      </c>
      <c r="F12" s="8" t="s">
        <v>85</v>
      </c>
      <c r="G12" s="8" t="s">
        <v>86</v>
      </c>
      <c r="H12" s="8" t="s">
        <v>87</v>
      </c>
      <c r="I12" s="9" t="s">
        <v>88</v>
      </c>
      <c r="J12" s="10" t="s">
        <v>26</v>
      </c>
      <c r="K12" s="11">
        <v>4.9950000000000001</v>
      </c>
      <c r="L12" s="9" t="s">
        <v>27</v>
      </c>
      <c r="M12" s="12" t="s">
        <v>89</v>
      </c>
      <c r="N12" s="9" t="s">
        <v>90</v>
      </c>
      <c r="O12" s="9" t="s">
        <v>91</v>
      </c>
      <c r="P12" s="12" t="s">
        <v>92</v>
      </c>
      <c r="Q12" s="10" t="s">
        <v>62</v>
      </c>
      <c r="R12" s="10">
        <v>1</v>
      </c>
      <c r="S12" s="10">
        <v>0</v>
      </c>
      <c r="T12" s="10">
        <v>1</v>
      </c>
      <c r="U12" s="13">
        <v>250</v>
      </c>
      <c r="V12" s="14">
        <f>K12*U12</f>
        <v>1248.75</v>
      </c>
    </row>
    <row r="13" spans="1:22" ht="45.5" customHeight="1" outlineLevel="2" x14ac:dyDescent="0.35">
      <c r="A13" s="6" t="s">
        <v>19</v>
      </c>
      <c r="B13" s="7" t="s">
        <v>93</v>
      </c>
      <c r="C13" s="8"/>
      <c r="D13" s="27" t="s">
        <v>94</v>
      </c>
      <c r="E13" s="7" t="s">
        <v>395</v>
      </c>
      <c r="F13" s="8" t="s">
        <v>95</v>
      </c>
      <c r="G13" s="8" t="s">
        <v>96</v>
      </c>
      <c r="H13" s="8" t="s">
        <v>97</v>
      </c>
      <c r="I13" s="9" t="s">
        <v>98</v>
      </c>
      <c r="J13" s="10" t="s">
        <v>26</v>
      </c>
      <c r="K13" s="11">
        <v>0.68554000000000004</v>
      </c>
      <c r="L13" s="9" t="s">
        <v>27</v>
      </c>
      <c r="M13" s="12" t="s">
        <v>89</v>
      </c>
      <c r="N13" s="9" t="s">
        <v>99</v>
      </c>
      <c r="O13" s="9" t="s">
        <v>100</v>
      </c>
      <c r="P13" s="12" t="s">
        <v>101</v>
      </c>
      <c r="Q13" s="10" t="s">
        <v>52</v>
      </c>
      <c r="R13" s="10">
        <v>56</v>
      </c>
      <c r="S13" s="10">
        <v>0</v>
      </c>
      <c r="T13" s="10">
        <v>56</v>
      </c>
      <c r="U13" s="13">
        <v>300</v>
      </c>
      <c r="V13" s="14">
        <f>K13*U13</f>
        <v>205.66200000000001</v>
      </c>
    </row>
    <row r="14" spans="1:22" ht="45.5" customHeight="1" outlineLevel="1" x14ac:dyDescent="0.35">
      <c r="A14" s="6"/>
      <c r="B14" s="7"/>
      <c r="C14" s="8"/>
      <c r="D14" s="27"/>
      <c r="E14" s="7"/>
      <c r="F14" s="8"/>
      <c r="G14" s="8"/>
      <c r="H14" s="8"/>
      <c r="I14" s="9"/>
      <c r="J14" s="10"/>
      <c r="K14" s="11"/>
      <c r="L14" s="9"/>
      <c r="M14" s="12" t="s">
        <v>365</v>
      </c>
      <c r="N14" s="9"/>
      <c r="O14" s="9"/>
      <c r="P14" s="12"/>
      <c r="Q14" s="10"/>
      <c r="R14" s="10"/>
      <c r="S14" s="10"/>
      <c r="T14" s="10"/>
      <c r="U14" s="13"/>
      <c r="V14" s="14">
        <f>SUBTOTAL(9,V12:V13)</f>
        <v>1454.412</v>
      </c>
    </row>
    <row r="15" spans="1:22" ht="45.5" customHeight="1" outlineLevel="2" x14ac:dyDescent="0.35">
      <c r="A15" s="6" t="s">
        <v>19</v>
      </c>
      <c r="B15" s="16" t="s">
        <v>102</v>
      </c>
      <c r="C15" s="8"/>
      <c r="D15" s="27" t="s">
        <v>103</v>
      </c>
      <c r="E15" s="7" t="s">
        <v>396</v>
      </c>
      <c r="F15" s="8" t="s">
        <v>104</v>
      </c>
      <c r="G15" s="8" t="s">
        <v>105</v>
      </c>
      <c r="H15" s="8" t="s">
        <v>106</v>
      </c>
      <c r="I15" s="9" t="s">
        <v>107</v>
      </c>
      <c r="J15" s="10" t="s">
        <v>26</v>
      </c>
      <c r="K15" s="11">
        <v>0.88333000000000006</v>
      </c>
      <c r="L15" s="9" t="s">
        <v>27</v>
      </c>
      <c r="M15" s="12" t="s">
        <v>108</v>
      </c>
      <c r="N15" s="9" t="s">
        <v>109</v>
      </c>
      <c r="O15" s="9" t="s">
        <v>110</v>
      </c>
      <c r="P15" s="12" t="s">
        <v>111</v>
      </c>
      <c r="Q15" s="10" t="s">
        <v>52</v>
      </c>
      <c r="R15" s="10">
        <v>3</v>
      </c>
      <c r="S15" s="10">
        <v>1</v>
      </c>
      <c r="T15" s="10">
        <v>3</v>
      </c>
      <c r="U15" s="13">
        <v>1600</v>
      </c>
      <c r="V15" s="14">
        <f>K15*U15</f>
        <v>1413.3280000000002</v>
      </c>
    </row>
    <row r="16" spans="1:22" ht="45.5" customHeight="1" outlineLevel="1" x14ac:dyDescent="0.35">
      <c r="A16" s="6"/>
      <c r="B16" s="16"/>
      <c r="C16" s="8"/>
      <c r="D16" s="27"/>
      <c r="E16" s="7"/>
      <c r="F16" s="8"/>
      <c r="G16" s="8"/>
      <c r="H16" s="8"/>
      <c r="I16" s="9"/>
      <c r="J16" s="10"/>
      <c r="K16" s="11"/>
      <c r="L16" s="9"/>
      <c r="M16" s="12" t="s">
        <v>366</v>
      </c>
      <c r="N16" s="9"/>
      <c r="O16" s="9"/>
      <c r="P16" s="12"/>
      <c r="Q16" s="10"/>
      <c r="R16" s="10"/>
      <c r="S16" s="10"/>
      <c r="T16" s="10"/>
      <c r="U16" s="13"/>
      <c r="V16" s="14">
        <f>SUBTOTAL(9,V15:V15)</f>
        <v>1413.3280000000002</v>
      </c>
    </row>
    <row r="17" spans="1:22" ht="45.5" customHeight="1" outlineLevel="2" x14ac:dyDescent="0.35">
      <c r="A17" s="6" t="s">
        <v>19</v>
      </c>
      <c r="B17" s="16" t="s">
        <v>112</v>
      </c>
      <c r="C17" s="8"/>
      <c r="D17" s="27" t="s">
        <v>113</v>
      </c>
      <c r="E17" s="7">
        <v>8719751628</v>
      </c>
      <c r="F17" s="8" t="s">
        <v>114</v>
      </c>
      <c r="G17" s="8" t="s">
        <v>115</v>
      </c>
      <c r="H17" s="8" t="s">
        <v>116</v>
      </c>
      <c r="I17" s="9" t="s">
        <v>117</v>
      </c>
      <c r="J17" s="10" t="s">
        <v>118</v>
      </c>
      <c r="K17" s="11">
        <v>0.78</v>
      </c>
      <c r="L17" s="9" t="s">
        <v>27</v>
      </c>
      <c r="M17" s="12" t="s">
        <v>119</v>
      </c>
      <c r="N17" s="9" t="s">
        <v>120</v>
      </c>
      <c r="O17" s="9" t="s">
        <v>121</v>
      </c>
      <c r="P17" s="12" t="s">
        <v>122</v>
      </c>
      <c r="Q17" s="10" t="s">
        <v>52</v>
      </c>
      <c r="R17" s="10">
        <v>1</v>
      </c>
      <c r="S17" s="10">
        <v>0</v>
      </c>
      <c r="T17" s="10">
        <v>1</v>
      </c>
      <c r="U17" s="13">
        <v>120</v>
      </c>
      <c r="V17" s="14">
        <f>K17*U17</f>
        <v>93.600000000000009</v>
      </c>
    </row>
    <row r="18" spans="1:22" ht="45.5" customHeight="1" outlineLevel="2" x14ac:dyDescent="0.35">
      <c r="A18" s="6" t="s">
        <v>19</v>
      </c>
      <c r="B18" s="16" t="s">
        <v>123</v>
      </c>
      <c r="C18" s="8"/>
      <c r="D18" s="27" t="s">
        <v>124</v>
      </c>
      <c r="E18" s="7" t="s">
        <v>397</v>
      </c>
      <c r="F18" s="8" t="s">
        <v>125</v>
      </c>
      <c r="G18" s="8" t="s">
        <v>126</v>
      </c>
      <c r="H18" s="8" t="s">
        <v>127</v>
      </c>
      <c r="I18" s="9" t="s">
        <v>48</v>
      </c>
      <c r="J18" s="10" t="s">
        <v>26</v>
      </c>
      <c r="K18" s="11">
        <v>8.1300000000000008</v>
      </c>
      <c r="L18" s="9" t="s">
        <v>27</v>
      </c>
      <c r="M18" s="12" t="s">
        <v>119</v>
      </c>
      <c r="N18" s="9" t="s">
        <v>128</v>
      </c>
      <c r="O18" s="9" t="s">
        <v>129</v>
      </c>
      <c r="P18" s="12" t="s">
        <v>130</v>
      </c>
      <c r="Q18" s="10" t="s">
        <v>32</v>
      </c>
      <c r="R18" s="10">
        <v>1</v>
      </c>
      <c r="S18" s="10">
        <v>0</v>
      </c>
      <c r="T18" s="10">
        <v>1</v>
      </c>
      <c r="U18" s="13">
        <v>150</v>
      </c>
      <c r="V18" s="14">
        <f>K18*U18</f>
        <v>1219.5000000000002</v>
      </c>
    </row>
    <row r="19" spans="1:22" ht="45.5" customHeight="1" outlineLevel="1" x14ac:dyDescent="0.35">
      <c r="A19" s="6"/>
      <c r="B19" s="16"/>
      <c r="C19" s="8"/>
      <c r="D19" s="27"/>
      <c r="E19" s="7"/>
      <c r="F19" s="8"/>
      <c r="G19" s="8"/>
      <c r="H19" s="8"/>
      <c r="I19" s="9"/>
      <c r="J19" s="10"/>
      <c r="K19" s="11"/>
      <c r="L19" s="9"/>
      <c r="M19" s="12" t="s">
        <v>367</v>
      </c>
      <c r="N19" s="9"/>
      <c r="O19" s="9"/>
      <c r="P19" s="12"/>
      <c r="Q19" s="10"/>
      <c r="R19" s="10"/>
      <c r="S19" s="10"/>
      <c r="T19" s="10"/>
      <c r="U19" s="13"/>
      <c r="V19" s="14">
        <f>SUBTOTAL(9,V17:V18)</f>
        <v>1313.1000000000001</v>
      </c>
    </row>
    <row r="20" spans="1:22" ht="45.5" customHeight="1" outlineLevel="2" x14ac:dyDescent="0.35">
      <c r="A20" s="6" t="s">
        <v>19</v>
      </c>
      <c r="B20" s="7" t="s">
        <v>131</v>
      </c>
      <c r="C20" s="8"/>
      <c r="D20" s="27" t="s">
        <v>132</v>
      </c>
      <c r="E20" s="7" t="s">
        <v>398</v>
      </c>
      <c r="F20" s="8" t="s">
        <v>133</v>
      </c>
      <c r="G20" s="8" t="s">
        <v>134</v>
      </c>
      <c r="H20" s="8" t="s">
        <v>135</v>
      </c>
      <c r="I20" s="9" t="s">
        <v>136</v>
      </c>
      <c r="J20" s="10" t="s">
        <v>26</v>
      </c>
      <c r="K20" s="11">
        <v>1057.008</v>
      </c>
      <c r="L20" s="9" t="s">
        <v>27</v>
      </c>
      <c r="M20" s="12" t="s">
        <v>137</v>
      </c>
      <c r="N20" s="9" t="s">
        <v>138</v>
      </c>
      <c r="O20" s="9" t="s">
        <v>139</v>
      </c>
      <c r="P20" s="12" t="s">
        <v>140</v>
      </c>
      <c r="Q20" s="10" t="s">
        <v>32</v>
      </c>
      <c r="R20" s="10">
        <v>1</v>
      </c>
      <c r="S20" s="10">
        <v>1</v>
      </c>
      <c r="T20" s="10">
        <v>1</v>
      </c>
      <c r="U20" s="13">
        <v>80</v>
      </c>
      <c r="V20" s="14">
        <f>K20*U20</f>
        <v>84560.639999999999</v>
      </c>
    </row>
    <row r="21" spans="1:22" ht="45.5" customHeight="1" outlineLevel="1" x14ac:dyDescent="0.35">
      <c r="A21" s="6"/>
      <c r="B21" s="7"/>
      <c r="C21" s="8"/>
      <c r="D21" s="27"/>
      <c r="E21" s="7"/>
      <c r="F21" s="8"/>
      <c r="G21" s="8"/>
      <c r="H21" s="8"/>
      <c r="I21" s="9"/>
      <c r="J21" s="10"/>
      <c r="K21" s="11"/>
      <c r="L21" s="9"/>
      <c r="M21" s="12" t="s">
        <v>368</v>
      </c>
      <c r="N21" s="9"/>
      <c r="O21" s="9"/>
      <c r="P21" s="12"/>
      <c r="Q21" s="10"/>
      <c r="R21" s="10"/>
      <c r="S21" s="10"/>
      <c r="T21" s="10"/>
      <c r="U21" s="13"/>
      <c r="V21" s="14">
        <f>SUBTOTAL(9,V20:V20)</f>
        <v>84560.639999999999</v>
      </c>
    </row>
    <row r="22" spans="1:22" ht="45.5" customHeight="1" outlineLevel="2" x14ac:dyDescent="0.35">
      <c r="A22" s="6" t="s">
        <v>19</v>
      </c>
      <c r="B22" s="7" t="s">
        <v>141</v>
      </c>
      <c r="C22" s="8"/>
      <c r="D22" s="27" t="s">
        <v>142</v>
      </c>
      <c r="E22" s="7" t="s">
        <v>399</v>
      </c>
      <c r="F22" s="8" t="s">
        <v>143</v>
      </c>
      <c r="G22" s="8" t="s">
        <v>144</v>
      </c>
      <c r="H22" s="8" t="s">
        <v>145</v>
      </c>
      <c r="I22" s="9" t="s">
        <v>146</v>
      </c>
      <c r="J22" s="10" t="s">
        <v>26</v>
      </c>
      <c r="K22" s="11">
        <v>1.8320000000000001</v>
      </c>
      <c r="L22" s="9" t="s">
        <v>27</v>
      </c>
      <c r="M22" s="12" t="s">
        <v>147</v>
      </c>
      <c r="N22" s="9" t="s">
        <v>148</v>
      </c>
      <c r="O22" s="9" t="s">
        <v>149</v>
      </c>
      <c r="P22" s="12" t="s">
        <v>150</v>
      </c>
      <c r="Q22" s="10" t="s">
        <v>52</v>
      </c>
      <c r="R22" s="10">
        <v>28</v>
      </c>
      <c r="S22" s="10">
        <v>0</v>
      </c>
      <c r="T22" s="10">
        <v>28</v>
      </c>
      <c r="U22" s="13">
        <v>100</v>
      </c>
      <c r="V22" s="14">
        <f>K22*U22</f>
        <v>183.20000000000002</v>
      </c>
    </row>
    <row r="23" spans="1:22" ht="59.5" customHeight="1" outlineLevel="1" x14ac:dyDescent="0.35">
      <c r="A23" s="6"/>
      <c r="B23" s="7"/>
      <c r="C23" s="8"/>
      <c r="D23" s="27"/>
      <c r="E23" s="7"/>
      <c r="F23" s="8"/>
      <c r="G23" s="8"/>
      <c r="H23" s="8"/>
      <c r="I23" s="9"/>
      <c r="J23" s="10"/>
      <c r="K23" s="11"/>
      <c r="L23" s="9"/>
      <c r="M23" s="12" t="s">
        <v>369</v>
      </c>
      <c r="N23" s="9"/>
      <c r="O23" s="9"/>
      <c r="P23" s="12"/>
      <c r="Q23" s="10"/>
      <c r="R23" s="10"/>
      <c r="S23" s="10"/>
      <c r="T23" s="10"/>
      <c r="U23" s="13"/>
      <c r="V23" s="14">
        <f>SUBTOTAL(9,V22:V22)</f>
        <v>183.20000000000002</v>
      </c>
    </row>
    <row r="24" spans="1:22" ht="45.5" customHeight="1" outlineLevel="2" x14ac:dyDescent="0.35">
      <c r="A24" s="6" t="s">
        <v>19</v>
      </c>
      <c r="B24" s="7" t="s">
        <v>151</v>
      </c>
      <c r="C24" s="8"/>
      <c r="D24" s="27" t="s">
        <v>152</v>
      </c>
      <c r="E24" s="7" t="s">
        <v>400</v>
      </c>
      <c r="F24" s="8" t="s">
        <v>153</v>
      </c>
      <c r="G24" s="8" t="s">
        <v>154</v>
      </c>
      <c r="H24" s="8" t="s">
        <v>155</v>
      </c>
      <c r="I24" s="9" t="s">
        <v>48</v>
      </c>
      <c r="J24" s="10" t="s">
        <v>26</v>
      </c>
      <c r="K24" s="11">
        <v>1343.1</v>
      </c>
      <c r="L24" s="17" t="s">
        <v>27</v>
      </c>
      <c r="M24" s="12" t="s">
        <v>156</v>
      </c>
      <c r="N24" s="9" t="s">
        <v>157</v>
      </c>
      <c r="O24" s="9" t="s">
        <v>158</v>
      </c>
      <c r="P24" s="12" t="s">
        <v>159</v>
      </c>
      <c r="Q24" s="10" t="s">
        <v>52</v>
      </c>
      <c r="R24" s="10">
        <v>1</v>
      </c>
      <c r="S24" s="10">
        <v>0</v>
      </c>
      <c r="T24" s="10">
        <v>1</v>
      </c>
      <c r="U24" s="13">
        <v>15</v>
      </c>
      <c r="V24" s="14">
        <f>K24*U24</f>
        <v>20146.5</v>
      </c>
    </row>
    <row r="25" spans="1:22" ht="45.5" customHeight="1" outlineLevel="2" x14ac:dyDescent="0.35">
      <c r="A25" s="6" t="s">
        <v>19</v>
      </c>
      <c r="B25" s="7" t="s">
        <v>151</v>
      </c>
      <c r="C25" s="8"/>
      <c r="D25" s="27" t="s">
        <v>152</v>
      </c>
      <c r="E25" s="7" t="s">
        <v>400</v>
      </c>
      <c r="F25" s="8" t="s">
        <v>153</v>
      </c>
      <c r="G25" s="8" t="s">
        <v>154</v>
      </c>
      <c r="H25" s="8" t="s">
        <v>155</v>
      </c>
      <c r="I25" s="9" t="s">
        <v>48</v>
      </c>
      <c r="J25" s="10" t="s">
        <v>26</v>
      </c>
      <c r="K25" s="11">
        <v>1343.1</v>
      </c>
      <c r="L25" s="17" t="s">
        <v>27</v>
      </c>
      <c r="M25" s="12" t="s">
        <v>156</v>
      </c>
      <c r="N25" s="9" t="s">
        <v>160</v>
      </c>
      <c r="O25" s="9" t="s">
        <v>161</v>
      </c>
      <c r="P25" s="12" t="s">
        <v>159</v>
      </c>
      <c r="Q25" s="10" t="s">
        <v>52</v>
      </c>
      <c r="R25" s="10">
        <v>4</v>
      </c>
      <c r="S25" s="10">
        <v>0</v>
      </c>
      <c r="T25" s="10">
        <v>4</v>
      </c>
      <c r="U25" s="13">
        <v>15</v>
      </c>
      <c r="V25" s="14">
        <f>K25*U25</f>
        <v>20146.5</v>
      </c>
    </row>
    <row r="26" spans="1:22" ht="45.5" customHeight="1" outlineLevel="2" x14ac:dyDescent="0.35">
      <c r="A26" s="6" t="s">
        <v>19</v>
      </c>
      <c r="B26" s="7" t="s">
        <v>151</v>
      </c>
      <c r="C26" s="8"/>
      <c r="D26" s="27" t="s">
        <v>152</v>
      </c>
      <c r="E26" s="7" t="s">
        <v>400</v>
      </c>
      <c r="F26" s="8" t="s">
        <v>153</v>
      </c>
      <c r="G26" s="8" t="s">
        <v>154</v>
      </c>
      <c r="H26" s="8" t="s">
        <v>155</v>
      </c>
      <c r="I26" s="9" t="s">
        <v>48</v>
      </c>
      <c r="J26" s="10" t="s">
        <v>26</v>
      </c>
      <c r="K26" s="11">
        <v>1343.1</v>
      </c>
      <c r="L26" s="17" t="s">
        <v>27</v>
      </c>
      <c r="M26" s="12" t="s">
        <v>156</v>
      </c>
      <c r="N26" s="9" t="s">
        <v>162</v>
      </c>
      <c r="O26" s="9" t="s">
        <v>163</v>
      </c>
      <c r="P26" s="12" t="s">
        <v>159</v>
      </c>
      <c r="Q26" s="10" t="s">
        <v>52</v>
      </c>
      <c r="R26" s="10">
        <v>6</v>
      </c>
      <c r="S26" s="10">
        <v>0</v>
      </c>
      <c r="T26" s="10">
        <v>6</v>
      </c>
      <c r="U26" s="13">
        <v>15</v>
      </c>
      <c r="V26" s="14">
        <f>K26*U26</f>
        <v>20146.5</v>
      </c>
    </row>
    <row r="27" spans="1:22" ht="45.5" customHeight="1" outlineLevel="1" x14ac:dyDescent="0.35">
      <c r="A27" s="6"/>
      <c r="B27" s="7"/>
      <c r="C27" s="8"/>
      <c r="D27" s="27"/>
      <c r="E27" s="7"/>
      <c r="F27" s="8"/>
      <c r="G27" s="8"/>
      <c r="H27" s="8"/>
      <c r="I27" s="9"/>
      <c r="J27" s="10"/>
      <c r="K27" s="11"/>
      <c r="L27" s="17"/>
      <c r="M27" s="12" t="s">
        <v>370</v>
      </c>
      <c r="N27" s="9"/>
      <c r="O27" s="9"/>
      <c r="P27" s="12"/>
      <c r="Q27" s="10"/>
      <c r="R27" s="10"/>
      <c r="S27" s="10"/>
      <c r="T27" s="10"/>
      <c r="U27" s="13"/>
      <c r="V27" s="14">
        <f>SUBTOTAL(9,V24:V26)</f>
        <v>60439.5</v>
      </c>
    </row>
    <row r="28" spans="1:22" ht="45.5" customHeight="1" outlineLevel="2" x14ac:dyDescent="0.35">
      <c r="A28" s="6" t="s">
        <v>19</v>
      </c>
      <c r="B28" s="7" t="s">
        <v>164</v>
      </c>
      <c r="C28" s="8"/>
      <c r="D28" s="27" t="s">
        <v>165</v>
      </c>
      <c r="E28" s="7" t="s">
        <v>401</v>
      </c>
      <c r="F28" s="8" t="s">
        <v>166</v>
      </c>
      <c r="G28" s="8" t="s">
        <v>167</v>
      </c>
      <c r="H28" s="8" t="s">
        <v>168</v>
      </c>
      <c r="I28" s="9" t="s">
        <v>169</v>
      </c>
      <c r="J28" s="10" t="s">
        <v>26</v>
      </c>
      <c r="K28" s="11">
        <v>0.17233000000000001</v>
      </c>
      <c r="L28" s="9" t="s">
        <v>27</v>
      </c>
      <c r="M28" s="12" t="s">
        <v>170</v>
      </c>
      <c r="N28" s="9" t="s">
        <v>171</v>
      </c>
      <c r="O28" s="9" t="s">
        <v>172</v>
      </c>
      <c r="P28" s="12" t="s">
        <v>173</v>
      </c>
      <c r="Q28" s="10" t="s">
        <v>52</v>
      </c>
      <c r="R28" s="10">
        <v>28</v>
      </c>
      <c r="S28" s="10">
        <v>0</v>
      </c>
      <c r="T28" s="10">
        <v>28</v>
      </c>
      <c r="U28" s="13">
        <v>300</v>
      </c>
      <c r="V28" s="14">
        <f>K28*U28</f>
        <v>51.699000000000005</v>
      </c>
    </row>
    <row r="29" spans="1:22" ht="45.5" customHeight="1" outlineLevel="2" x14ac:dyDescent="0.35">
      <c r="A29" s="6" t="s">
        <v>19</v>
      </c>
      <c r="B29" s="7" t="s">
        <v>174</v>
      </c>
      <c r="C29" s="8"/>
      <c r="D29" s="27" t="s">
        <v>175</v>
      </c>
      <c r="E29" s="7" t="s">
        <v>402</v>
      </c>
      <c r="F29" s="8" t="s">
        <v>166</v>
      </c>
      <c r="G29" s="8" t="s">
        <v>167</v>
      </c>
      <c r="H29" s="8" t="s">
        <v>176</v>
      </c>
      <c r="I29" s="9" t="s">
        <v>177</v>
      </c>
      <c r="J29" s="10" t="s">
        <v>26</v>
      </c>
      <c r="K29" s="11">
        <v>0.25630000000000003</v>
      </c>
      <c r="L29" s="9" t="s">
        <v>27</v>
      </c>
      <c r="M29" s="12" t="s">
        <v>170</v>
      </c>
      <c r="N29" s="9" t="s">
        <v>178</v>
      </c>
      <c r="O29" s="9" t="s">
        <v>179</v>
      </c>
      <c r="P29" s="12" t="s">
        <v>180</v>
      </c>
      <c r="Q29" s="10" t="s">
        <v>52</v>
      </c>
      <c r="R29" s="10">
        <v>28</v>
      </c>
      <c r="S29" s="10">
        <v>0</v>
      </c>
      <c r="T29" s="10">
        <v>28</v>
      </c>
      <c r="U29" s="13">
        <v>300</v>
      </c>
      <c r="V29" s="14">
        <f>K29*U29</f>
        <v>76.890000000000015</v>
      </c>
    </row>
    <row r="30" spans="1:22" ht="45.5" customHeight="1" outlineLevel="2" x14ac:dyDescent="0.35">
      <c r="A30" s="6" t="s">
        <v>19</v>
      </c>
      <c r="B30" s="7" t="s">
        <v>181</v>
      </c>
      <c r="C30" s="8"/>
      <c r="D30" s="27" t="s">
        <v>182</v>
      </c>
      <c r="E30" s="7" t="s">
        <v>403</v>
      </c>
      <c r="F30" s="8" t="s">
        <v>183</v>
      </c>
      <c r="G30" s="8" t="s">
        <v>184</v>
      </c>
      <c r="H30" s="8" t="s">
        <v>185</v>
      </c>
      <c r="I30" s="9" t="s">
        <v>186</v>
      </c>
      <c r="J30" s="10" t="s">
        <v>26</v>
      </c>
      <c r="K30" s="11">
        <v>1.26</v>
      </c>
      <c r="L30" s="9" t="s">
        <v>27</v>
      </c>
      <c r="M30" s="12" t="s">
        <v>170</v>
      </c>
      <c r="N30" s="9" t="s">
        <v>187</v>
      </c>
      <c r="O30" s="9" t="s">
        <v>188</v>
      </c>
      <c r="P30" s="12" t="s">
        <v>189</v>
      </c>
      <c r="Q30" s="10" t="s">
        <v>190</v>
      </c>
      <c r="R30" s="10">
        <v>5</v>
      </c>
      <c r="S30" s="10">
        <v>0</v>
      </c>
      <c r="T30" s="10">
        <v>5</v>
      </c>
      <c r="U30" s="13">
        <v>100</v>
      </c>
      <c r="V30" s="14">
        <f>K30*U30</f>
        <v>126</v>
      </c>
    </row>
    <row r="31" spans="1:22" ht="45.5" customHeight="1" outlineLevel="1" x14ac:dyDescent="0.35">
      <c r="A31" s="6"/>
      <c r="B31" s="7"/>
      <c r="C31" s="8"/>
      <c r="D31" s="27"/>
      <c r="E31" s="7"/>
      <c r="F31" s="8"/>
      <c r="G31" s="8"/>
      <c r="H31" s="8"/>
      <c r="I31" s="9"/>
      <c r="J31" s="10"/>
      <c r="K31" s="11"/>
      <c r="L31" s="9"/>
      <c r="M31" s="12" t="s">
        <v>371</v>
      </c>
      <c r="N31" s="9"/>
      <c r="O31" s="9"/>
      <c r="P31" s="12"/>
      <c r="Q31" s="10"/>
      <c r="R31" s="10"/>
      <c r="S31" s="10"/>
      <c r="T31" s="10"/>
      <c r="U31" s="13"/>
      <c r="V31" s="14">
        <f>SUBTOTAL(9,V28:V30)</f>
        <v>254.58900000000003</v>
      </c>
    </row>
    <row r="32" spans="1:22" ht="45.5" customHeight="1" outlineLevel="2" x14ac:dyDescent="0.35">
      <c r="A32" s="6" t="s">
        <v>19</v>
      </c>
      <c r="B32" s="7" t="s">
        <v>191</v>
      </c>
      <c r="C32" s="8"/>
      <c r="D32" s="27" t="s">
        <v>192</v>
      </c>
      <c r="E32" s="7" t="s">
        <v>404</v>
      </c>
      <c r="F32" s="8" t="s">
        <v>193</v>
      </c>
      <c r="G32" s="8" t="s">
        <v>194</v>
      </c>
      <c r="H32" s="8" t="s">
        <v>195</v>
      </c>
      <c r="I32" s="9" t="s">
        <v>196</v>
      </c>
      <c r="J32" s="10" t="s">
        <v>26</v>
      </c>
      <c r="K32" s="11">
        <v>365</v>
      </c>
      <c r="L32" s="9" t="s">
        <v>27</v>
      </c>
      <c r="M32" s="12" t="s">
        <v>197</v>
      </c>
      <c r="N32" s="9" t="s">
        <v>198</v>
      </c>
      <c r="O32" s="9" t="s">
        <v>199</v>
      </c>
      <c r="P32" s="12" t="s">
        <v>200</v>
      </c>
      <c r="Q32" s="10" t="s">
        <v>32</v>
      </c>
      <c r="R32" s="10">
        <v>1</v>
      </c>
      <c r="S32" s="10">
        <v>0</v>
      </c>
      <c r="T32" s="10">
        <v>1</v>
      </c>
      <c r="U32" s="13">
        <v>100</v>
      </c>
      <c r="V32" s="14">
        <f>K32*U32</f>
        <v>36500</v>
      </c>
    </row>
    <row r="33" spans="1:22" ht="45.5" customHeight="1" outlineLevel="1" x14ac:dyDescent="0.35">
      <c r="A33" s="6"/>
      <c r="B33" s="7"/>
      <c r="C33" s="8"/>
      <c r="D33" s="27"/>
      <c r="E33" s="7"/>
      <c r="F33" s="8"/>
      <c r="G33" s="8"/>
      <c r="H33" s="8"/>
      <c r="I33" s="9"/>
      <c r="J33" s="10"/>
      <c r="K33" s="11"/>
      <c r="L33" s="9"/>
      <c r="M33" s="12" t="s">
        <v>372</v>
      </c>
      <c r="N33" s="9"/>
      <c r="O33" s="9"/>
      <c r="P33" s="12"/>
      <c r="Q33" s="10"/>
      <c r="R33" s="10"/>
      <c r="S33" s="10"/>
      <c r="T33" s="10"/>
      <c r="U33" s="13"/>
      <c r="V33" s="14">
        <f>SUBTOTAL(9,V32:V32)</f>
        <v>36500</v>
      </c>
    </row>
    <row r="34" spans="1:22" ht="45.5" customHeight="1" outlineLevel="2" x14ac:dyDescent="0.35">
      <c r="A34" s="6" t="s">
        <v>19</v>
      </c>
      <c r="B34" s="7" t="s">
        <v>201</v>
      </c>
      <c r="C34" s="8"/>
      <c r="D34" s="27" t="s">
        <v>202</v>
      </c>
      <c r="E34" s="7" t="s">
        <v>405</v>
      </c>
      <c r="F34" s="8" t="s">
        <v>203</v>
      </c>
      <c r="G34" s="8" t="s">
        <v>204</v>
      </c>
      <c r="H34" s="8" t="s">
        <v>205</v>
      </c>
      <c r="I34" s="9" t="s">
        <v>206</v>
      </c>
      <c r="J34" s="10" t="s">
        <v>207</v>
      </c>
      <c r="K34" s="11">
        <v>7.8E-2</v>
      </c>
      <c r="L34" s="9" t="s">
        <v>27</v>
      </c>
      <c r="M34" s="12" t="s">
        <v>208</v>
      </c>
      <c r="N34" s="9" t="s">
        <v>209</v>
      </c>
      <c r="O34" s="9" t="s">
        <v>210</v>
      </c>
      <c r="P34" s="12" t="s">
        <v>211</v>
      </c>
      <c r="Q34" s="10" t="s">
        <v>62</v>
      </c>
      <c r="R34" s="10">
        <v>1</v>
      </c>
      <c r="S34" s="10">
        <v>30</v>
      </c>
      <c r="T34" s="10">
        <v>1</v>
      </c>
      <c r="U34" s="13">
        <v>3000</v>
      </c>
      <c r="V34" s="14">
        <f>K34*U34</f>
        <v>234</v>
      </c>
    </row>
    <row r="35" spans="1:22" ht="45.5" customHeight="1" outlineLevel="1" x14ac:dyDescent="0.35">
      <c r="A35" s="6"/>
      <c r="B35" s="7"/>
      <c r="C35" s="8"/>
      <c r="D35" s="27"/>
      <c r="E35" s="7"/>
      <c r="F35" s="8"/>
      <c r="G35" s="8"/>
      <c r="H35" s="8"/>
      <c r="I35" s="9"/>
      <c r="J35" s="10"/>
      <c r="K35" s="11"/>
      <c r="L35" s="9"/>
      <c r="M35" s="12" t="s">
        <v>373</v>
      </c>
      <c r="N35" s="9"/>
      <c r="O35" s="9"/>
      <c r="P35" s="12"/>
      <c r="Q35" s="10"/>
      <c r="R35" s="10"/>
      <c r="S35" s="10"/>
      <c r="T35" s="10"/>
      <c r="U35" s="13"/>
      <c r="V35" s="14">
        <f>SUBTOTAL(9,V34:V34)</f>
        <v>234</v>
      </c>
    </row>
    <row r="36" spans="1:22" ht="45.5" customHeight="1" outlineLevel="2" x14ac:dyDescent="0.35">
      <c r="A36" s="6" t="s">
        <v>19</v>
      </c>
      <c r="B36" s="7" t="s">
        <v>212</v>
      </c>
      <c r="C36" s="8"/>
      <c r="D36" s="27" t="s">
        <v>213</v>
      </c>
      <c r="E36" s="7" t="s">
        <v>406</v>
      </c>
      <c r="F36" s="8" t="s">
        <v>214</v>
      </c>
      <c r="G36" s="8" t="s">
        <v>215</v>
      </c>
      <c r="H36" s="8" t="s">
        <v>216</v>
      </c>
      <c r="I36" s="9" t="s">
        <v>217</v>
      </c>
      <c r="J36" s="10" t="s">
        <v>26</v>
      </c>
      <c r="K36" s="11">
        <v>98.734999999999999</v>
      </c>
      <c r="L36" s="9" t="s">
        <v>27</v>
      </c>
      <c r="M36" s="12" t="s">
        <v>218</v>
      </c>
      <c r="N36" s="9" t="s">
        <v>219</v>
      </c>
      <c r="O36" s="9" t="s">
        <v>220</v>
      </c>
      <c r="P36" s="12" t="s">
        <v>221</v>
      </c>
      <c r="Q36" s="10" t="s">
        <v>32</v>
      </c>
      <c r="R36" s="10">
        <v>28</v>
      </c>
      <c r="S36" s="10">
        <v>0</v>
      </c>
      <c r="T36" s="10">
        <v>28</v>
      </c>
      <c r="U36" s="13">
        <v>140</v>
      </c>
      <c r="V36" s="14">
        <f>K36*U36</f>
        <v>13822.9</v>
      </c>
    </row>
    <row r="37" spans="1:22" ht="45.5" customHeight="1" outlineLevel="2" x14ac:dyDescent="0.35">
      <c r="A37" s="6" t="s">
        <v>19</v>
      </c>
      <c r="B37" s="7" t="s">
        <v>222</v>
      </c>
      <c r="C37" s="8"/>
      <c r="D37" s="27" t="s">
        <v>223</v>
      </c>
      <c r="E37" s="7">
        <v>8719957029</v>
      </c>
      <c r="F37" s="8" t="s">
        <v>224</v>
      </c>
      <c r="G37" s="8" t="s">
        <v>225</v>
      </c>
      <c r="H37" s="8" t="s">
        <v>155</v>
      </c>
      <c r="I37" s="9" t="s">
        <v>48</v>
      </c>
      <c r="J37" s="10" t="s">
        <v>26</v>
      </c>
      <c r="K37" s="11">
        <v>19.562580000000001</v>
      </c>
      <c r="L37" s="9" t="s">
        <v>27</v>
      </c>
      <c r="M37" s="12" t="s">
        <v>218</v>
      </c>
      <c r="N37" s="9" t="s">
        <v>226</v>
      </c>
      <c r="O37" s="9" t="s">
        <v>227</v>
      </c>
      <c r="P37" s="12" t="s">
        <v>228</v>
      </c>
      <c r="Q37" s="10" t="s">
        <v>32</v>
      </c>
      <c r="R37" s="10">
        <v>112</v>
      </c>
      <c r="S37" s="10">
        <v>0</v>
      </c>
      <c r="T37" s="10">
        <v>112</v>
      </c>
      <c r="U37" s="13">
        <v>112</v>
      </c>
      <c r="V37" s="14">
        <f>K37*U37</f>
        <v>2191.0089600000001</v>
      </c>
    </row>
    <row r="38" spans="1:22" ht="45.5" customHeight="1" outlineLevel="1" x14ac:dyDescent="0.35">
      <c r="A38" s="6"/>
      <c r="B38" s="7"/>
      <c r="C38" s="8"/>
      <c r="D38" s="27"/>
      <c r="E38" s="7"/>
      <c r="F38" s="8"/>
      <c r="G38" s="8"/>
      <c r="H38" s="8"/>
      <c r="I38" s="9"/>
      <c r="J38" s="10"/>
      <c r="K38" s="11"/>
      <c r="L38" s="9"/>
      <c r="M38" s="12" t="s">
        <v>374</v>
      </c>
      <c r="N38" s="9"/>
      <c r="O38" s="9"/>
      <c r="P38" s="12"/>
      <c r="Q38" s="10"/>
      <c r="R38" s="10"/>
      <c r="S38" s="10"/>
      <c r="T38" s="10"/>
      <c r="U38" s="13"/>
      <c r="V38" s="14">
        <f>SUBTOTAL(9,V36:V37)</f>
        <v>16013.908960000001</v>
      </c>
    </row>
    <row r="39" spans="1:22" ht="45.5" customHeight="1" outlineLevel="2" x14ac:dyDescent="0.35">
      <c r="A39" s="6" t="s">
        <v>19</v>
      </c>
      <c r="B39" s="7" t="s">
        <v>229</v>
      </c>
      <c r="C39" s="8"/>
      <c r="D39" s="27" t="s">
        <v>230</v>
      </c>
      <c r="E39" s="7" t="s">
        <v>407</v>
      </c>
      <c r="F39" s="8" t="s">
        <v>231</v>
      </c>
      <c r="G39" s="8" t="s">
        <v>232</v>
      </c>
      <c r="H39" s="8" t="s">
        <v>233</v>
      </c>
      <c r="I39" s="9" t="s">
        <v>234</v>
      </c>
      <c r="J39" s="10" t="s">
        <v>26</v>
      </c>
      <c r="K39" s="11">
        <v>4.95</v>
      </c>
      <c r="L39" s="9" t="s">
        <v>27</v>
      </c>
      <c r="M39" s="12" t="s">
        <v>235</v>
      </c>
      <c r="N39" s="9" t="s">
        <v>236</v>
      </c>
      <c r="O39" s="9" t="s">
        <v>237</v>
      </c>
      <c r="P39" s="12" t="s">
        <v>238</v>
      </c>
      <c r="Q39" s="10" t="s">
        <v>32</v>
      </c>
      <c r="R39" s="10">
        <v>10</v>
      </c>
      <c r="S39" s="10">
        <v>0</v>
      </c>
      <c r="T39" s="10">
        <v>10</v>
      </c>
      <c r="U39" s="13">
        <v>100</v>
      </c>
      <c r="V39" s="14">
        <f>K39*U39</f>
        <v>495</v>
      </c>
    </row>
    <row r="40" spans="1:22" ht="45.5" customHeight="1" outlineLevel="1" x14ac:dyDescent="0.35">
      <c r="A40" s="6"/>
      <c r="B40" s="7"/>
      <c r="C40" s="8"/>
      <c r="D40" s="27"/>
      <c r="E40" s="7"/>
      <c r="F40" s="8"/>
      <c r="G40" s="8"/>
      <c r="H40" s="8"/>
      <c r="I40" s="9"/>
      <c r="J40" s="10"/>
      <c r="K40" s="11"/>
      <c r="L40" s="9"/>
      <c r="M40" s="12" t="s">
        <v>375</v>
      </c>
      <c r="N40" s="9"/>
      <c r="O40" s="9"/>
      <c r="P40" s="12"/>
      <c r="Q40" s="10"/>
      <c r="R40" s="10"/>
      <c r="S40" s="10"/>
      <c r="T40" s="10"/>
      <c r="U40" s="13"/>
      <c r="V40" s="14">
        <f>SUBTOTAL(9,V39:V39)</f>
        <v>495</v>
      </c>
    </row>
    <row r="41" spans="1:22" ht="45.5" customHeight="1" outlineLevel="2" x14ac:dyDescent="0.35">
      <c r="A41" s="6" t="s">
        <v>19</v>
      </c>
      <c r="B41" s="7" t="s">
        <v>239</v>
      </c>
      <c r="C41" s="8"/>
      <c r="D41" s="27" t="s">
        <v>240</v>
      </c>
      <c r="E41" s="7" t="s">
        <v>408</v>
      </c>
      <c r="F41" s="8" t="s">
        <v>241</v>
      </c>
      <c r="G41" s="8" t="s">
        <v>242</v>
      </c>
      <c r="H41" s="8" t="s">
        <v>243</v>
      </c>
      <c r="I41" s="9" t="s">
        <v>244</v>
      </c>
      <c r="J41" s="10" t="s">
        <v>26</v>
      </c>
      <c r="K41" s="11">
        <v>5.30091</v>
      </c>
      <c r="L41" s="9" t="s">
        <v>27</v>
      </c>
      <c r="M41" s="12" t="s">
        <v>245</v>
      </c>
      <c r="N41" s="9" t="s">
        <v>246</v>
      </c>
      <c r="O41" s="9" t="s">
        <v>247</v>
      </c>
      <c r="P41" s="12" t="s">
        <v>248</v>
      </c>
      <c r="Q41" s="10" t="s">
        <v>62</v>
      </c>
      <c r="R41" s="10">
        <v>1</v>
      </c>
      <c r="S41" s="10">
        <v>1</v>
      </c>
      <c r="T41" s="10">
        <v>1</v>
      </c>
      <c r="U41" s="13">
        <v>200</v>
      </c>
      <c r="V41" s="14">
        <f>K41*U41</f>
        <v>1060.182</v>
      </c>
    </row>
    <row r="42" spans="1:22" ht="45.5" customHeight="1" outlineLevel="2" x14ac:dyDescent="0.35">
      <c r="A42" s="6" t="s">
        <v>19</v>
      </c>
      <c r="B42" s="16" t="s">
        <v>249</v>
      </c>
      <c r="C42" s="8"/>
      <c r="D42" s="27" t="s">
        <v>250</v>
      </c>
      <c r="E42" s="7" t="s">
        <v>409</v>
      </c>
      <c r="F42" s="8" t="s">
        <v>251</v>
      </c>
      <c r="G42" s="8" t="s">
        <v>252</v>
      </c>
      <c r="H42" s="8" t="s">
        <v>253</v>
      </c>
      <c r="I42" s="9" t="s">
        <v>254</v>
      </c>
      <c r="J42" s="10" t="s">
        <v>26</v>
      </c>
      <c r="K42" s="11">
        <v>0.71273000000000009</v>
      </c>
      <c r="L42" s="9" t="s">
        <v>27</v>
      </c>
      <c r="M42" s="12" t="s">
        <v>245</v>
      </c>
      <c r="N42" s="9" t="s">
        <v>255</v>
      </c>
      <c r="O42" s="9" t="s">
        <v>256</v>
      </c>
      <c r="P42" s="12" t="s">
        <v>257</v>
      </c>
      <c r="Q42" s="10" t="s">
        <v>62</v>
      </c>
      <c r="R42" s="10">
        <v>5</v>
      </c>
      <c r="S42" s="10">
        <v>1</v>
      </c>
      <c r="T42" s="10">
        <v>5</v>
      </c>
      <c r="U42" s="13">
        <v>100</v>
      </c>
      <c r="V42" s="14">
        <f>K42*U42</f>
        <v>71.27300000000001</v>
      </c>
    </row>
    <row r="43" spans="1:22" ht="45.5" customHeight="1" outlineLevel="1" x14ac:dyDescent="0.35">
      <c r="A43" s="6"/>
      <c r="B43" s="16"/>
      <c r="C43" s="8"/>
      <c r="D43" s="27"/>
      <c r="E43" s="7"/>
      <c r="F43" s="8"/>
      <c r="G43" s="8"/>
      <c r="H43" s="8"/>
      <c r="I43" s="9"/>
      <c r="J43" s="10"/>
      <c r="K43" s="11"/>
      <c r="L43" s="9"/>
      <c r="M43" s="12" t="s">
        <v>376</v>
      </c>
      <c r="N43" s="9"/>
      <c r="O43" s="9"/>
      <c r="P43" s="12"/>
      <c r="Q43" s="10"/>
      <c r="R43" s="10"/>
      <c r="S43" s="10"/>
      <c r="T43" s="10"/>
      <c r="U43" s="13"/>
      <c r="V43" s="14">
        <f>SUBTOTAL(9,V41:V42)</f>
        <v>1131.4549999999999</v>
      </c>
    </row>
    <row r="44" spans="1:22" ht="45.5" customHeight="1" outlineLevel="2" x14ac:dyDescent="0.35">
      <c r="A44" s="6" t="s">
        <v>19</v>
      </c>
      <c r="B44" s="7" t="s">
        <v>258</v>
      </c>
      <c r="C44" s="8"/>
      <c r="D44" s="27" t="s">
        <v>259</v>
      </c>
      <c r="E44" s="7" t="s">
        <v>417</v>
      </c>
      <c r="F44" s="8" t="s">
        <v>260</v>
      </c>
      <c r="G44" s="8" t="s">
        <v>261</v>
      </c>
      <c r="H44" s="8" t="s">
        <v>262</v>
      </c>
      <c r="I44" s="9" t="s">
        <v>263</v>
      </c>
      <c r="J44" s="10" t="s">
        <v>26</v>
      </c>
      <c r="K44" s="11">
        <v>0.88</v>
      </c>
      <c r="L44" s="9" t="s">
        <v>27</v>
      </c>
      <c r="M44" s="12" t="s">
        <v>264</v>
      </c>
      <c r="N44" s="9" t="s">
        <v>265</v>
      </c>
      <c r="O44" s="9" t="s">
        <v>266</v>
      </c>
      <c r="P44" s="12" t="s">
        <v>267</v>
      </c>
      <c r="Q44" s="10" t="s">
        <v>62</v>
      </c>
      <c r="R44" s="10">
        <v>5</v>
      </c>
      <c r="S44" s="10"/>
      <c r="T44" s="10">
        <v>5</v>
      </c>
      <c r="U44" s="13">
        <v>140</v>
      </c>
      <c r="V44" s="14">
        <f>K44*U44</f>
        <v>123.2</v>
      </c>
    </row>
    <row r="45" spans="1:22" ht="45.5" customHeight="1" outlineLevel="1" x14ac:dyDescent="0.35">
      <c r="A45" s="6"/>
      <c r="B45" s="7"/>
      <c r="C45" s="8"/>
      <c r="D45" s="27"/>
      <c r="E45" s="7"/>
      <c r="F45" s="8"/>
      <c r="G45" s="8"/>
      <c r="H45" s="8"/>
      <c r="I45" s="9"/>
      <c r="J45" s="10"/>
      <c r="K45" s="11"/>
      <c r="L45" s="9"/>
      <c r="M45" s="12" t="s">
        <v>377</v>
      </c>
      <c r="N45" s="9"/>
      <c r="O45" s="9"/>
      <c r="P45" s="12"/>
      <c r="Q45" s="10"/>
      <c r="R45" s="10"/>
      <c r="S45" s="10"/>
      <c r="T45" s="10"/>
      <c r="U45" s="13"/>
      <c r="V45" s="14">
        <f>SUBTOTAL(9,V44:V44)</f>
        <v>123.2</v>
      </c>
    </row>
    <row r="46" spans="1:22" ht="85" customHeight="1" outlineLevel="2" x14ac:dyDescent="0.35">
      <c r="A46" s="6" t="s">
        <v>19</v>
      </c>
      <c r="B46" s="7" t="s">
        <v>268</v>
      </c>
      <c r="C46" s="8"/>
      <c r="D46" s="27" t="s">
        <v>269</v>
      </c>
      <c r="E46" s="7" t="s">
        <v>410</v>
      </c>
      <c r="F46" s="8" t="s">
        <v>270</v>
      </c>
      <c r="G46" s="8" t="s">
        <v>271</v>
      </c>
      <c r="H46" s="8" t="s">
        <v>272</v>
      </c>
      <c r="I46" s="9" t="s">
        <v>78</v>
      </c>
      <c r="J46" s="10" t="s">
        <v>26</v>
      </c>
      <c r="K46" s="11">
        <v>380.8</v>
      </c>
      <c r="L46" s="9" t="s">
        <v>27</v>
      </c>
      <c r="M46" s="12" t="s">
        <v>273</v>
      </c>
      <c r="N46" s="9" t="s">
        <v>274</v>
      </c>
      <c r="O46" s="9" t="s">
        <v>275</v>
      </c>
      <c r="P46" s="12" t="s">
        <v>276</v>
      </c>
      <c r="Q46" s="10" t="s">
        <v>32</v>
      </c>
      <c r="R46" s="10">
        <v>2</v>
      </c>
      <c r="S46" s="10">
        <v>0</v>
      </c>
      <c r="T46" s="10">
        <v>2</v>
      </c>
      <c r="U46" s="13">
        <v>4</v>
      </c>
      <c r="V46" s="14">
        <f>K46*U46</f>
        <v>1523.2</v>
      </c>
    </row>
    <row r="47" spans="1:22" ht="70" customHeight="1" outlineLevel="2" x14ac:dyDescent="0.35">
      <c r="A47" s="6" t="s">
        <v>19</v>
      </c>
      <c r="B47" s="7" t="s">
        <v>277</v>
      </c>
      <c r="C47" s="8"/>
      <c r="D47" s="27" t="s">
        <v>278</v>
      </c>
      <c r="E47" s="7" t="s">
        <v>411</v>
      </c>
      <c r="F47" s="8" t="s">
        <v>270</v>
      </c>
      <c r="G47" s="8" t="s">
        <v>271</v>
      </c>
      <c r="H47" s="8" t="s">
        <v>279</v>
      </c>
      <c r="I47" s="9" t="s">
        <v>78</v>
      </c>
      <c r="J47" s="10" t="s">
        <v>26</v>
      </c>
      <c r="K47" s="11">
        <v>343.67</v>
      </c>
      <c r="L47" s="9" t="s">
        <v>27</v>
      </c>
      <c r="M47" s="12" t="s">
        <v>273</v>
      </c>
      <c r="N47" s="9" t="s">
        <v>280</v>
      </c>
      <c r="O47" s="9" t="s">
        <v>281</v>
      </c>
      <c r="P47" s="12" t="s">
        <v>282</v>
      </c>
      <c r="Q47" s="10" t="s">
        <v>52</v>
      </c>
      <c r="R47" s="10">
        <v>1</v>
      </c>
      <c r="S47" s="10">
        <v>0</v>
      </c>
      <c r="T47" s="10">
        <v>1</v>
      </c>
      <c r="U47" s="13">
        <v>4</v>
      </c>
      <c r="V47" s="14">
        <f>K47*U47</f>
        <v>1374.68</v>
      </c>
    </row>
    <row r="48" spans="1:22" ht="77.5" customHeight="1" outlineLevel="2" x14ac:dyDescent="0.35">
      <c r="A48" s="6" t="s">
        <v>19</v>
      </c>
      <c r="B48" s="7" t="s">
        <v>283</v>
      </c>
      <c r="C48" s="8"/>
      <c r="D48" s="27" t="s">
        <v>284</v>
      </c>
      <c r="E48" s="7" t="s">
        <v>418</v>
      </c>
      <c r="F48" s="8" t="s">
        <v>270</v>
      </c>
      <c r="G48" s="8" t="s">
        <v>271</v>
      </c>
      <c r="H48" s="8" t="s">
        <v>279</v>
      </c>
      <c r="I48" s="9" t="s">
        <v>285</v>
      </c>
      <c r="J48" s="10" t="s">
        <v>26</v>
      </c>
      <c r="K48" s="11">
        <v>343.67</v>
      </c>
      <c r="L48" s="9" t="s">
        <v>27</v>
      </c>
      <c r="M48" s="12" t="s">
        <v>273</v>
      </c>
      <c r="N48" s="9" t="s">
        <v>286</v>
      </c>
      <c r="O48" s="9" t="s">
        <v>287</v>
      </c>
      <c r="P48" s="12" t="s">
        <v>288</v>
      </c>
      <c r="Q48" s="10" t="s">
        <v>52</v>
      </c>
      <c r="R48" s="10">
        <v>1</v>
      </c>
      <c r="S48" s="10">
        <v>0</v>
      </c>
      <c r="T48" s="10">
        <v>1</v>
      </c>
      <c r="U48" s="13">
        <v>4</v>
      </c>
      <c r="V48" s="14">
        <f>K48*U48</f>
        <v>1374.68</v>
      </c>
    </row>
    <row r="49" spans="1:22" ht="74" customHeight="1" outlineLevel="2" x14ac:dyDescent="0.35">
      <c r="A49" s="6" t="s">
        <v>19</v>
      </c>
      <c r="B49" s="7" t="s">
        <v>289</v>
      </c>
      <c r="C49" s="8"/>
      <c r="D49" s="27" t="s">
        <v>290</v>
      </c>
      <c r="E49" s="7" t="s">
        <v>419</v>
      </c>
      <c r="F49" s="8" t="s">
        <v>270</v>
      </c>
      <c r="G49" s="8" t="s">
        <v>271</v>
      </c>
      <c r="H49" s="8" t="s">
        <v>291</v>
      </c>
      <c r="I49" s="9" t="s">
        <v>285</v>
      </c>
      <c r="J49" s="10" t="s">
        <v>26</v>
      </c>
      <c r="K49" s="11">
        <v>343.67</v>
      </c>
      <c r="L49" s="9" t="s">
        <v>27</v>
      </c>
      <c r="M49" s="12" t="s">
        <v>273</v>
      </c>
      <c r="N49" s="9" t="s">
        <v>292</v>
      </c>
      <c r="O49" s="9" t="s">
        <v>293</v>
      </c>
      <c r="P49" s="12" t="s">
        <v>294</v>
      </c>
      <c r="Q49" s="10" t="s">
        <v>52</v>
      </c>
      <c r="R49" s="10">
        <v>1</v>
      </c>
      <c r="S49" s="10">
        <v>0</v>
      </c>
      <c r="T49" s="10">
        <v>1</v>
      </c>
      <c r="U49" s="13">
        <v>8</v>
      </c>
      <c r="V49" s="14">
        <f>K49*U49</f>
        <v>2749.36</v>
      </c>
    </row>
    <row r="50" spans="1:22" ht="45.5" customHeight="1" outlineLevel="1" x14ac:dyDescent="0.35">
      <c r="A50" s="6"/>
      <c r="B50" s="7"/>
      <c r="C50" s="8"/>
      <c r="D50" s="27"/>
      <c r="E50" s="7"/>
      <c r="F50" s="8"/>
      <c r="G50" s="8"/>
      <c r="H50" s="8"/>
      <c r="I50" s="9"/>
      <c r="J50" s="10"/>
      <c r="K50" s="11"/>
      <c r="L50" s="9"/>
      <c r="M50" s="12" t="s">
        <v>378</v>
      </c>
      <c r="N50" s="9"/>
      <c r="O50" s="9"/>
      <c r="P50" s="12"/>
      <c r="Q50" s="10"/>
      <c r="R50" s="10"/>
      <c r="S50" s="10"/>
      <c r="T50" s="10"/>
      <c r="U50" s="13"/>
      <c r="V50" s="14">
        <f>SUBTOTAL(9,V46:V49)</f>
        <v>7021.92</v>
      </c>
    </row>
    <row r="51" spans="1:22" ht="45.5" customHeight="1" outlineLevel="2" x14ac:dyDescent="0.35">
      <c r="A51" s="6" t="s">
        <v>19</v>
      </c>
      <c r="B51" s="7" t="s">
        <v>295</v>
      </c>
      <c r="C51" s="8"/>
      <c r="D51" s="27" t="s">
        <v>296</v>
      </c>
      <c r="E51" s="7" t="s">
        <v>412</v>
      </c>
      <c r="F51" s="8" t="s">
        <v>297</v>
      </c>
      <c r="G51" s="8" t="s">
        <v>298</v>
      </c>
      <c r="H51" s="8" t="s">
        <v>299</v>
      </c>
      <c r="I51" s="9" t="s">
        <v>300</v>
      </c>
      <c r="J51" s="10" t="s">
        <v>26</v>
      </c>
      <c r="K51" s="11">
        <v>0.9</v>
      </c>
      <c r="L51" s="9" t="s">
        <v>27</v>
      </c>
      <c r="M51" s="12" t="s">
        <v>301</v>
      </c>
      <c r="N51" s="9" t="s">
        <v>302</v>
      </c>
      <c r="O51" s="9" t="s">
        <v>303</v>
      </c>
      <c r="P51" s="12" t="s">
        <v>304</v>
      </c>
      <c r="Q51" s="10" t="s">
        <v>52</v>
      </c>
      <c r="R51" s="10">
        <v>120</v>
      </c>
      <c r="S51" s="10">
        <v>0</v>
      </c>
      <c r="T51" s="10">
        <v>120</v>
      </c>
      <c r="U51" s="15">
        <v>2400</v>
      </c>
      <c r="V51" s="14">
        <f>K51*U51</f>
        <v>2160</v>
      </c>
    </row>
    <row r="52" spans="1:22" ht="45.5" customHeight="1" outlineLevel="2" x14ac:dyDescent="0.35">
      <c r="A52" s="6" t="s">
        <v>19</v>
      </c>
      <c r="B52" s="7" t="s">
        <v>305</v>
      </c>
      <c r="C52" s="8"/>
      <c r="D52" s="27" t="s">
        <v>306</v>
      </c>
      <c r="E52" s="7" t="s">
        <v>413</v>
      </c>
      <c r="F52" s="8" t="s">
        <v>307</v>
      </c>
      <c r="G52" s="8" t="s">
        <v>308</v>
      </c>
      <c r="H52" s="8" t="s">
        <v>309</v>
      </c>
      <c r="I52" s="9" t="s">
        <v>310</v>
      </c>
      <c r="J52" s="10" t="s">
        <v>26</v>
      </c>
      <c r="K52" s="11">
        <v>12</v>
      </c>
      <c r="L52" s="9" t="s">
        <v>27</v>
      </c>
      <c r="M52" s="12" t="s">
        <v>301</v>
      </c>
      <c r="N52" s="9" t="s">
        <v>311</v>
      </c>
      <c r="O52" s="9" t="s">
        <v>312</v>
      </c>
      <c r="P52" s="12" t="s">
        <v>313</v>
      </c>
      <c r="Q52" s="10" t="s">
        <v>62</v>
      </c>
      <c r="R52" s="10">
        <v>1</v>
      </c>
      <c r="S52" s="10">
        <v>0</v>
      </c>
      <c r="T52" s="10">
        <v>1</v>
      </c>
      <c r="U52" s="13">
        <v>80</v>
      </c>
      <c r="V52" s="14">
        <f>K52*U52</f>
        <v>960</v>
      </c>
    </row>
    <row r="53" spans="1:22" ht="45.5" customHeight="1" outlineLevel="1" x14ac:dyDescent="0.35">
      <c r="A53" s="6"/>
      <c r="B53" s="7"/>
      <c r="C53" s="8"/>
      <c r="D53" s="27"/>
      <c r="E53" s="7"/>
      <c r="F53" s="8"/>
      <c r="G53" s="8"/>
      <c r="H53" s="8"/>
      <c r="I53" s="9"/>
      <c r="J53" s="10"/>
      <c r="K53" s="11"/>
      <c r="L53" s="9"/>
      <c r="M53" s="12" t="s">
        <v>379</v>
      </c>
      <c r="N53" s="9"/>
      <c r="O53" s="9"/>
      <c r="P53" s="12"/>
      <c r="Q53" s="10"/>
      <c r="R53" s="10"/>
      <c r="S53" s="10"/>
      <c r="T53" s="10"/>
      <c r="U53" s="13"/>
      <c r="V53" s="14">
        <f>SUBTOTAL(9,V51:V52)</f>
        <v>3120</v>
      </c>
    </row>
    <row r="54" spans="1:22" ht="87" customHeight="1" outlineLevel="2" x14ac:dyDescent="0.35">
      <c r="A54" s="6" t="s">
        <v>19</v>
      </c>
      <c r="B54" s="7" t="s">
        <v>314</v>
      </c>
      <c r="C54" s="8" t="s">
        <v>315</v>
      </c>
      <c r="D54" s="7" t="s">
        <v>387</v>
      </c>
      <c r="E54" s="30" t="s">
        <v>416</v>
      </c>
      <c r="F54" s="8" t="s">
        <v>316</v>
      </c>
      <c r="G54" s="8" t="s">
        <v>317</v>
      </c>
      <c r="H54" s="8" t="s">
        <v>145</v>
      </c>
      <c r="I54" s="9" t="s">
        <v>169</v>
      </c>
      <c r="J54" s="10" t="s">
        <v>26</v>
      </c>
      <c r="K54" s="11">
        <v>15.23429</v>
      </c>
      <c r="L54" s="9" t="s">
        <v>27</v>
      </c>
      <c r="M54" s="12" t="s">
        <v>318</v>
      </c>
      <c r="N54" s="9" t="s">
        <v>319</v>
      </c>
      <c r="O54" s="9" t="s">
        <v>320</v>
      </c>
      <c r="P54" s="12" t="s">
        <v>321</v>
      </c>
      <c r="Q54" s="10" t="s">
        <v>32</v>
      </c>
      <c r="R54" s="10">
        <v>28</v>
      </c>
      <c r="S54" s="10">
        <v>0</v>
      </c>
      <c r="T54" s="10">
        <v>28</v>
      </c>
      <c r="U54" s="13">
        <v>336</v>
      </c>
      <c r="V54" s="14">
        <f>K54*U54</f>
        <v>5118.7214400000003</v>
      </c>
    </row>
    <row r="55" spans="1:22" ht="87" customHeight="1" outlineLevel="2" x14ac:dyDescent="0.35">
      <c r="A55" s="6" t="s">
        <v>19</v>
      </c>
      <c r="B55" s="7" t="s">
        <v>314</v>
      </c>
      <c r="C55" s="8" t="s">
        <v>322</v>
      </c>
      <c r="D55" s="7" t="s">
        <v>387</v>
      </c>
      <c r="E55" s="30" t="s">
        <v>416</v>
      </c>
      <c r="F55" s="8" t="s">
        <v>316</v>
      </c>
      <c r="G55" s="8" t="s">
        <v>317</v>
      </c>
      <c r="H55" s="8" t="s">
        <v>145</v>
      </c>
      <c r="I55" s="9" t="s">
        <v>323</v>
      </c>
      <c r="J55" s="10" t="s">
        <v>26</v>
      </c>
      <c r="K55" s="11">
        <v>45.70214</v>
      </c>
      <c r="L55" s="9" t="s">
        <v>27</v>
      </c>
      <c r="M55" s="12" t="s">
        <v>318</v>
      </c>
      <c r="N55" s="9" t="s">
        <v>324</v>
      </c>
      <c r="O55" s="9" t="s">
        <v>325</v>
      </c>
      <c r="P55" s="12" t="s">
        <v>326</v>
      </c>
      <c r="Q55" s="10" t="s">
        <v>32</v>
      </c>
      <c r="R55" s="10">
        <v>28</v>
      </c>
      <c r="S55" s="10">
        <v>0</v>
      </c>
      <c r="T55" s="10">
        <v>28</v>
      </c>
      <c r="U55" s="13">
        <v>336</v>
      </c>
      <c r="V55" s="14">
        <f>K55*U55</f>
        <v>15355.919040000001</v>
      </c>
    </row>
    <row r="56" spans="1:22" ht="87" customHeight="1" outlineLevel="2" x14ac:dyDescent="0.35">
      <c r="A56" s="6" t="s">
        <v>19</v>
      </c>
      <c r="B56" s="7" t="s">
        <v>314</v>
      </c>
      <c r="C56" s="8" t="s">
        <v>327</v>
      </c>
      <c r="D56" s="7" t="s">
        <v>387</v>
      </c>
      <c r="E56" s="30" t="s">
        <v>416</v>
      </c>
      <c r="F56" s="8" t="s">
        <v>316</v>
      </c>
      <c r="G56" s="8" t="s">
        <v>317</v>
      </c>
      <c r="H56" s="8" t="s">
        <v>145</v>
      </c>
      <c r="I56" s="9" t="s">
        <v>328</v>
      </c>
      <c r="J56" s="10" t="s">
        <v>26</v>
      </c>
      <c r="K56" s="11">
        <v>91.404290000000003</v>
      </c>
      <c r="L56" s="9" t="s">
        <v>27</v>
      </c>
      <c r="M56" s="12" t="s">
        <v>318</v>
      </c>
      <c r="N56" s="9" t="s">
        <v>329</v>
      </c>
      <c r="O56" s="9" t="s">
        <v>330</v>
      </c>
      <c r="P56" s="12" t="s">
        <v>331</v>
      </c>
      <c r="Q56" s="10" t="s">
        <v>32</v>
      </c>
      <c r="R56" s="10">
        <v>28</v>
      </c>
      <c r="S56" s="10">
        <v>0</v>
      </c>
      <c r="T56" s="10">
        <v>28</v>
      </c>
      <c r="U56" s="13">
        <v>56</v>
      </c>
      <c r="V56" s="14">
        <f>K56*U56</f>
        <v>5118.6402400000006</v>
      </c>
    </row>
    <row r="57" spans="1:22" ht="87" customHeight="1" outlineLevel="2" x14ac:dyDescent="0.35">
      <c r="A57" s="6" t="s">
        <v>19</v>
      </c>
      <c r="B57" s="7" t="s">
        <v>332</v>
      </c>
      <c r="C57" s="8"/>
      <c r="D57" s="27" t="s">
        <v>333</v>
      </c>
      <c r="E57" s="7" t="s">
        <v>414</v>
      </c>
      <c r="F57" s="8" t="s">
        <v>334</v>
      </c>
      <c r="G57" s="8" t="s">
        <v>335</v>
      </c>
      <c r="H57" s="8" t="s">
        <v>336</v>
      </c>
      <c r="I57" s="9" t="s">
        <v>337</v>
      </c>
      <c r="J57" s="10" t="s">
        <v>26</v>
      </c>
      <c r="K57" s="11">
        <v>1.2</v>
      </c>
      <c r="L57" s="17" t="s">
        <v>338</v>
      </c>
      <c r="M57" s="12" t="s">
        <v>318</v>
      </c>
      <c r="N57" s="9" t="s">
        <v>339</v>
      </c>
      <c r="O57" s="9" t="s">
        <v>340</v>
      </c>
      <c r="P57" s="12" t="s">
        <v>341</v>
      </c>
      <c r="Q57" s="10" t="s">
        <v>52</v>
      </c>
      <c r="R57" s="10">
        <v>3</v>
      </c>
      <c r="S57" s="10">
        <v>0</v>
      </c>
      <c r="T57" s="10">
        <v>3</v>
      </c>
      <c r="U57" s="13">
        <v>60</v>
      </c>
      <c r="V57" s="14">
        <f>K57*U57</f>
        <v>72</v>
      </c>
    </row>
    <row r="58" spans="1:22" ht="121.5" customHeight="1" outlineLevel="1" x14ac:dyDescent="0.35">
      <c r="A58" s="6"/>
      <c r="B58" s="7"/>
      <c r="C58" s="8"/>
      <c r="D58" s="27"/>
      <c r="E58" s="7"/>
      <c r="F58" s="8"/>
      <c r="G58" s="8"/>
      <c r="H58" s="8"/>
      <c r="I58" s="9"/>
      <c r="J58" s="10"/>
      <c r="K58" s="11"/>
      <c r="L58" s="17"/>
      <c r="M58" s="12" t="s">
        <v>380</v>
      </c>
      <c r="N58" s="9"/>
      <c r="O58" s="9"/>
      <c r="P58" s="12"/>
      <c r="Q58" s="10"/>
      <c r="R58" s="10"/>
      <c r="S58" s="10"/>
      <c r="T58" s="10"/>
      <c r="U58" s="13"/>
      <c r="V58" s="14">
        <f>SUBTOTAL(9,V54:V57)</f>
        <v>25665.280720000002</v>
      </c>
    </row>
    <row r="59" spans="1:22" ht="45.5" customHeight="1" outlineLevel="2" x14ac:dyDescent="0.35">
      <c r="A59" s="6" t="s">
        <v>19</v>
      </c>
      <c r="B59" s="7" t="s">
        <v>342</v>
      </c>
      <c r="C59" s="8"/>
      <c r="D59" s="27" t="s">
        <v>343</v>
      </c>
      <c r="E59" s="7" t="s">
        <v>415</v>
      </c>
      <c r="F59" s="8" t="s">
        <v>344</v>
      </c>
      <c r="G59" s="8" t="s">
        <v>345</v>
      </c>
      <c r="H59" s="8" t="s">
        <v>155</v>
      </c>
      <c r="I59" s="9" t="s">
        <v>346</v>
      </c>
      <c r="J59" s="10" t="s">
        <v>26</v>
      </c>
      <c r="K59" s="11">
        <v>0.27660000000000001</v>
      </c>
      <c r="L59" s="9" t="s">
        <v>27</v>
      </c>
      <c r="M59" s="12" t="s">
        <v>347</v>
      </c>
      <c r="N59" s="9" t="s">
        <v>348</v>
      </c>
      <c r="O59" s="9" t="s">
        <v>349</v>
      </c>
      <c r="P59" s="12" t="s">
        <v>350</v>
      </c>
      <c r="Q59" s="10" t="s">
        <v>52</v>
      </c>
      <c r="R59" s="10">
        <v>20</v>
      </c>
      <c r="S59" s="10">
        <v>1</v>
      </c>
      <c r="T59" s="10">
        <v>20</v>
      </c>
      <c r="U59" s="13">
        <v>600</v>
      </c>
      <c r="V59" s="14">
        <f>K59*U59</f>
        <v>165.96</v>
      </c>
    </row>
    <row r="60" spans="1:22" ht="45.5" customHeight="1" outlineLevel="1" x14ac:dyDescent="0.35">
      <c r="A60" s="6"/>
      <c r="B60" s="7"/>
      <c r="C60" s="8"/>
      <c r="D60" s="27"/>
      <c r="E60" s="7"/>
      <c r="F60" s="8"/>
      <c r="G60" s="8"/>
      <c r="H60" s="8"/>
      <c r="I60" s="9"/>
      <c r="J60" s="10"/>
      <c r="K60" s="11"/>
      <c r="L60" s="9"/>
      <c r="M60" s="12" t="s">
        <v>381</v>
      </c>
      <c r="N60" s="9"/>
      <c r="O60" s="9"/>
      <c r="P60" s="12"/>
      <c r="Q60" s="10"/>
      <c r="R60" s="10"/>
      <c r="S60" s="10"/>
      <c r="T60" s="10"/>
      <c r="U60" s="13"/>
      <c r="V60" s="14">
        <f>SUBTOTAL(9,V59:V59)</f>
        <v>165.96</v>
      </c>
    </row>
    <row r="61" spans="1:22" ht="45.5" customHeight="1" outlineLevel="2" x14ac:dyDescent="0.35">
      <c r="A61" s="6" t="s">
        <v>19</v>
      </c>
      <c r="B61" s="7" t="s">
        <v>351</v>
      </c>
      <c r="C61" s="8"/>
      <c r="D61" s="27" t="s">
        <v>352</v>
      </c>
      <c r="E61" s="7">
        <v>8721302615</v>
      </c>
      <c r="F61" s="8" t="s">
        <v>353</v>
      </c>
      <c r="G61" s="8" t="s">
        <v>354</v>
      </c>
      <c r="H61" s="8" t="s">
        <v>355</v>
      </c>
      <c r="I61" s="9" t="s">
        <v>356</v>
      </c>
      <c r="J61" s="10" t="s">
        <v>26</v>
      </c>
      <c r="K61" s="11">
        <v>151.94999999999999</v>
      </c>
      <c r="L61" s="9" t="s">
        <v>27</v>
      </c>
      <c r="M61" s="12" t="s">
        <v>357</v>
      </c>
      <c r="N61" s="9" t="s">
        <v>358</v>
      </c>
      <c r="O61" s="9" t="s">
        <v>359</v>
      </c>
      <c r="P61" s="12" t="s">
        <v>360</v>
      </c>
      <c r="Q61" s="10" t="s">
        <v>32</v>
      </c>
      <c r="R61" s="10">
        <v>1</v>
      </c>
      <c r="S61" s="10">
        <v>1</v>
      </c>
      <c r="T61" s="10">
        <v>1</v>
      </c>
      <c r="U61" s="13">
        <v>2</v>
      </c>
      <c r="V61" s="14">
        <f>K61*U61</f>
        <v>303.89999999999998</v>
      </c>
    </row>
    <row r="62" spans="1:22" ht="45.5" customHeight="1" outlineLevel="1" x14ac:dyDescent="0.35">
      <c r="A62" s="6"/>
      <c r="B62" s="7"/>
      <c r="C62" s="8"/>
      <c r="D62" s="27"/>
      <c r="E62" s="7"/>
      <c r="F62" s="8"/>
      <c r="G62" s="8"/>
      <c r="H62" s="8"/>
      <c r="I62" s="9"/>
      <c r="J62" s="10"/>
      <c r="K62" s="11"/>
      <c r="L62" s="9"/>
      <c r="M62" s="12" t="s">
        <v>382</v>
      </c>
      <c r="N62" s="9"/>
      <c r="O62" s="9"/>
      <c r="P62" s="12"/>
      <c r="Q62" s="10"/>
      <c r="R62" s="10"/>
      <c r="S62" s="10"/>
      <c r="T62" s="10"/>
      <c r="U62" s="13"/>
      <c r="V62" s="14">
        <f>SUBTOTAL(9,V61:V61)</f>
        <v>303.89999999999998</v>
      </c>
    </row>
    <row r="63" spans="1:22" ht="40" customHeight="1" x14ac:dyDescent="0.35">
      <c r="A63" s="18"/>
      <c r="B63" s="19"/>
      <c r="C63" s="20"/>
      <c r="D63" s="31"/>
      <c r="E63" s="19"/>
      <c r="F63" s="20"/>
      <c r="G63" s="20"/>
      <c r="H63" s="20"/>
      <c r="I63" s="21"/>
      <c r="J63" s="22"/>
      <c r="K63" s="23"/>
      <c r="L63" s="21"/>
      <c r="M63" s="24" t="s">
        <v>383</v>
      </c>
      <c r="N63" s="21"/>
      <c r="O63" s="21"/>
      <c r="P63" s="24"/>
      <c r="Q63" s="22"/>
      <c r="R63" s="22"/>
      <c r="S63" s="22"/>
      <c r="T63" s="22"/>
      <c r="U63" s="25"/>
      <c r="V63" s="34">
        <f>SUBTOTAL(9,V2:V61)</f>
        <v>297215.74343999999</v>
      </c>
    </row>
  </sheetData>
  <autoFilter ref="A1:V63"/>
  <pageMargins left="0.70866141732283472" right="0.70866141732283472" top="0.74803149606299213" bottom="0.74803149606299213" header="0.31496062992125984" footer="0.31496062992125984"/>
  <pageSetup paperSize="8" scale="79" fitToHeight="0" orientation="landscape" r:id="rId1"/>
  <headerFooter>
    <oddHeader xml:space="preserve">&amp;L&amp;"-,Grassetto"&amp;12Allegato n. 1 alla determina  Farmaci e Emoderivati  14 Appalto Specifico SCR Piemonte </oddHeader>
    <oddFooter>&amp;L&amp;P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Brizio Domenica</dc:creator>
  <cp:lastModifiedBy>Brizio Domenica</cp:lastModifiedBy>
  <cp:lastPrinted>2021-04-22T06:50:55Z</cp:lastPrinted>
  <dcterms:created xsi:type="dcterms:W3CDTF">2021-04-15T09:03:22Z</dcterms:created>
  <dcterms:modified xsi:type="dcterms:W3CDTF">2021-04-22T09:06:24Z</dcterms:modified>
</cp:coreProperties>
</file>